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tables/table3.xml" ContentType="application/vnd.openxmlformats-officedocument.spreadsheetml.table+xml"/>
  <Override PartName="/xl/slicers/slicer1.xml" ContentType="application/vnd.ms-excel.slicer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hidePivotFieldList="1"/>
  <mc:AlternateContent xmlns:mc="http://schemas.openxmlformats.org/markup-compatibility/2006">
    <mc:Choice Requires="x15">
      <x15ac:absPath xmlns:x15ac="http://schemas.microsoft.com/office/spreadsheetml/2010/11/ac" url="\\server1\Segreteria\Archivio ODCEC 2024\Formazione\Accreditati - Soggetti Autorizzati\Commissioni di Studio\Informatica\2024.01.16-2024.02.29_Utilizzo professionale di Excel e Teams\Slides\30.01.2024\"/>
    </mc:Choice>
  </mc:AlternateContent>
  <xr:revisionPtr revIDLastSave="0" documentId="13_ncr:1_{3F9A2DA8-5EEF-400B-AEC7-921EDCACCE70}" xr6:coauthVersionLast="47" xr6:coauthVersionMax="47" xr10:uidLastSave="{00000000-0000-0000-0000-000000000000}"/>
  <bookViews>
    <workbookView xWindow="-120" yWindow="-120" windowWidth="19440" windowHeight="15000" xr2:uid="{1D2FE707-ADC2-4ED3-9E1E-0A62746F1ECA}"/>
  </bookViews>
  <sheets>
    <sheet name="Trucchi vari" sheetId="8" r:id="rId1"/>
    <sheet name="GRIGLIA NO FORMATTATA" sheetId="10" r:id="rId2"/>
    <sheet name="GRIGLIA" sheetId="9" r:id="rId3"/>
    <sheet name="TAB Inserimento Clienti" sheetId="1" r:id="rId4"/>
    <sheet name="Riepilogo" sheetId="3" r:id="rId5"/>
    <sheet name="Cruscotto Grafico" sheetId="4" r:id="rId6"/>
    <sheet name="Foglio1" sheetId="5" r:id="rId7"/>
    <sheet name="Foglio2" sheetId="6" r:id="rId8"/>
    <sheet name="Foglio3" sheetId="7" r:id="rId9"/>
  </sheets>
  <definedNames>
    <definedName name="_xlchart.v5.0" hidden="1">Foglio3!$A$2</definedName>
    <definedName name="_xlchart.v5.1" hidden="1">Foglio3!$A$3</definedName>
    <definedName name="_xlchart.v5.2" hidden="1">Foglio3!$B$2:$K$2</definedName>
    <definedName name="_xlchart.v5.3" hidden="1">Foglio3!$B$3:$K$3</definedName>
    <definedName name="_xlchart.v5.4" hidden="1">Foglio3!$A$2</definedName>
    <definedName name="_xlchart.v5.5" hidden="1">Foglio3!$A$3</definedName>
    <definedName name="_xlchart.v5.6" hidden="1">Foglio3!$B$2:$K$2</definedName>
    <definedName name="_xlchart.v5.7" hidden="1">Foglio3!$B$3:$K$3</definedName>
    <definedName name="DatiEsterni_1" localSheetId="4" hidden="1">Riepilogo!$A$11:$H$36</definedName>
    <definedName name="FiltroDati_Dichiarazione">#N/A</definedName>
    <definedName name="FiltroDati_Dichiarazione1">#N/A</definedName>
    <definedName name="FiltroDati_Regione">#N/A</definedName>
    <definedName name="FiltroDati_Responsabile">#N/A</definedName>
    <definedName name="FiltroDati_Responsabile1">#N/A</definedName>
    <definedName name="MAIL_CELLE">'Trucchi vari'!$B$4:$E$9</definedName>
    <definedName name="UTILE">'Trucchi vari'!$F$34</definedName>
  </definedNames>
  <calcPr calcId="191029"/>
  <pivotCaches>
    <pivotCache cacheId="0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7" i="3" l="1"/>
  <c r="H37" i="3"/>
  <c r="C89" i="8"/>
  <c r="B96" i="8" a="1"/>
  <c r="B96" i="8" s="1"/>
  <c r="I32" i="10"/>
  <c r="H32" i="10"/>
  <c r="B3" i="3"/>
  <c r="B4" i="3"/>
  <c r="B5" i="3"/>
  <c r="B6" i="3"/>
  <c r="B2" i="3"/>
  <c r="B7" i="3" l="1"/>
  <c r="E101" i="8"/>
  <c r="D101" i="8"/>
  <c r="C101" i="8"/>
  <c r="B101" i="8"/>
  <c r="E100" i="8"/>
  <c r="D100" i="8"/>
  <c r="C100" i="8"/>
  <c r="B100" i="8"/>
  <c r="E99" i="8"/>
  <c r="D99" i="8"/>
  <c r="C99" i="8"/>
  <c r="B99" i="8"/>
  <c r="E98" i="8"/>
  <c r="D98" i="8"/>
  <c r="C98" i="8"/>
  <c r="B98" i="8"/>
  <c r="E97" i="8"/>
  <c r="D97" i="8"/>
  <c r="C97" i="8"/>
  <c r="B97" i="8"/>
  <c r="E96" i="8"/>
  <c r="D96" i="8"/>
  <c r="C96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D51969F-0C1B-41D3-A091-22F1DC282C9A}" keepAlive="1" name="Query - Tab_iniziale" description="Connessione alla query 'Tab_iniziale' nella cartella di lavoro." type="5" refreshedVersion="8" background="1" saveData="1">
    <dbPr connection="Provider=Microsoft.Mashup.OleDb.1;Data Source=$Workbook$;Location=Tab_iniziale;Extended Properties=&quot;&quot;" command="SELECT * FROM [Tab_iniziale]"/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<sst xmlns="http://schemas.openxmlformats.org/spreadsheetml/2006/main" count="604" uniqueCount="168">
  <si>
    <t>Codice</t>
  </si>
  <si>
    <t>Cliente</t>
  </si>
  <si>
    <t>Rossi</t>
  </si>
  <si>
    <t>Verdi</t>
  </si>
  <si>
    <t>Bianchi</t>
  </si>
  <si>
    <t>Totti</t>
  </si>
  <si>
    <t>Del Piero</t>
  </si>
  <si>
    <t>Inzaghi</t>
  </si>
  <si>
    <t>Vieri</t>
  </si>
  <si>
    <t>Pirlo</t>
  </si>
  <si>
    <t>Materazzi</t>
  </si>
  <si>
    <t>Cannavaro</t>
  </si>
  <si>
    <t>Nestra</t>
  </si>
  <si>
    <t>Toldo</t>
  </si>
  <si>
    <t>Del Vecchio</t>
  </si>
  <si>
    <t>Maldini</t>
  </si>
  <si>
    <t>Zanetti</t>
  </si>
  <si>
    <t>Lippi</t>
  </si>
  <si>
    <t>Buffon</t>
  </si>
  <si>
    <t>Dichiarazione</t>
  </si>
  <si>
    <t>PF</t>
  </si>
  <si>
    <t>Data incarico</t>
  </si>
  <si>
    <t>Responsabile</t>
  </si>
  <si>
    <t>Daniele</t>
  </si>
  <si>
    <t>730</t>
  </si>
  <si>
    <t>Totale</t>
  </si>
  <si>
    <t>Prandelli</t>
  </si>
  <si>
    <t>Nome</t>
  </si>
  <si>
    <t>Sivori</t>
  </si>
  <si>
    <t>Tomba</t>
  </si>
  <si>
    <t>Oddo</t>
  </si>
  <si>
    <t>Bennarrivo</t>
  </si>
  <si>
    <t>Cristian</t>
  </si>
  <si>
    <t>Lucio</t>
  </si>
  <si>
    <t>Carlo</t>
  </si>
  <si>
    <t>Damiano</t>
  </si>
  <si>
    <t>Etichette di riga</t>
  </si>
  <si>
    <t>Totale complessivo</t>
  </si>
  <si>
    <t>Etichette di colonna</t>
  </si>
  <si>
    <t>Regione</t>
  </si>
  <si>
    <t>Lazio</t>
  </si>
  <si>
    <t>Lombardia</t>
  </si>
  <si>
    <t>Piemonte</t>
  </si>
  <si>
    <t>Marche</t>
  </si>
  <si>
    <t>Campania</t>
  </si>
  <si>
    <t>Toscana</t>
  </si>
  <si>
    <t>Emilia</t>
  </si>
  <si>
    <t>Veneto</t>
  </si>
  <si>
    <t>Liguria</t>
  </si>
  <si>
    <t>Bordon</t>
  </si>
  <si>
    <t>Trentino</t>
  </si>
  <si>
    <t>Ferrara</t>
  </si>
  <si>
    <t>Visparelli</t>
  </si>
  <si>
    <t>Zivelonghi</t>
  </si>
  <si>
    <t>Faccini</t>
  </si>
  <si>
    <t>Fiocco</t>
  </si>
  <si>
    <t>Zanarotto</t>
  </si>
  <si>
    <t>NOME</t>
  </si>
  <si>
    <t>COGNOME</t>
  </si>
  <si>
    <t>DOMINIO</t>
  </si>
  <si>
    <t>MAIL</t>
  </si>
  <si>
    <t>CTRL+E</t>
  </si>
  <si>
    <t>realmadrid.it</t>
  </si>
  <si>
    <t>mancity.it</t>
  </si>
  <si>
    <t>milan.it</t>
  </si>
  <si>
    <t>inter.it</t>
  </si>
  <si>
    <t>hellas.it</t>
  </si>
  <si>
    <t>carlo.visparelli@realmadrid.it</t>
  </si>
  <si>
    <t>cristian.zivelonghi@mancity.it</t>
  </si>
  <si>
    <t>damiano.faccini@milan.it</t>
  </si>
  <si>
    <t>daniele.fiocco@inter.it</t>
  </si>
  <si>
    <t>lucio.zanarotto@hellas.it</t>
  </si>
  <si>
    <t>CTRL+FRECCIA</t>
  </si>
  <si>
    <t>SPOSTAMENTO VELOCE</t>
  </si>
  <si>
    <t xml:space="preserve">CTRL+SHIFT+FRECCIA </t>
  </si>
  <si>
    <t>TOTALE</t>
  </si>
  <si>
    <t>ALT+SHIFT+UGUALE</t>
  </si>
  <si>
    <t>ALT+F1</t>
  </si>
  <si>
    <t>ANNO 2020</t>
  </si>
  <si>
    <t>ANNO 2021</t>
  </si>
  <si>
    <t>ANNO 2022</t>
  </si>
  <si>
    <t>SOMMA VELOCE</t>
  </si>
  <si>
    <t>GRAFICO VELOCE</t>
  </si>
  <si>
    <t>CRTL+</t>
  </si>
  <si>
    <t>CTRL-</t>
  </si>
  <si>
    <t>INSERISCI RIGA</t>
  </si>
  <si>
    <t>ELIMINA RIGA</t>
  </si>
  <si>
    <t>SELEZIONE</t>
  </si>
  <si>
    <t>SCROLL+</t>
  </si>
  <si>
    <t>SCROLL-</t>
  </si>
  <si>
    <t>ZOOM +</t>
  </si>
  <si>
    <t>ZOOM -</t>
  </si>
  <si>
    <t>F4</t>
  </si>
  <si>
    <t>INSERIMENTO $ PER BLOCCO CELLA</t>
  </si>
  <si>
    <t>F2</t>
  </si>
  <si>
    <t>ENTRARE NELLA BARRA DELLA FORMULA</t>
  </si>
  <si>
    <t>CAMBIARE SEGNO</t>
  </si>
  <si>
    <t>INCOLLA - MOLTIPLICA</t>
  </si>
  <si>
    <t>BLOCCO CELLE</t>
  </si>
  <si>
    <t>Menù Visualizza - Blocco riquadri</t>
  </si>
  <si>
    <t>NOME CELLE</t>
  </si>
  <si>
    <t>RICAVI</t>
  </si>
  <si>
    <t>COSTI FISSI</t>
  </si>
  <si>
    <t>COSTI VARIALIBILI</t>
  </si>
  <si>
    <t>Carlo Srl</t>
  </si>
  <si>
    <t>Cristian Srl</t>
  </si>
  <si>
    <t>Damiano Srl</t>
  </si>
  <si>
    <t>Daniele Srl</t>
  </si>
  <si>
    <t>Lucio Srl</t>
  </si>
  <si>
    <t>UTILE</t>
  </si>
  <si>
    <t>VAI… SPECIALE</t>
  </si>
  <si>
    <t>RICERCA FORMULE</t>
  </si>
  <si>
    <t>SEGMENTAZIONE - UNIONE - ESTRAZIONE</t>
  </si>
  <si>
    <t>TELEFONO</t>
  </si>
  <si>
    <t>+39328123456789</t>
  </si>
  <si>
    <t>+39338987654321</t>
  </si>
  <si>
    <t>+39347456789123</t>
  </si>
  <si>
    <t>SENZA PREFISSO NAZIONALE</t>
  </si>
  <si>
    <t>+39340654321987</t>
  </si>
  <si>
    <t>+39329112233445</t>
  </si>
  <si>
    <t>ALT+FRECCIA GIU'</t>
  </si>
  <si>
    <t>ELENCO DATI</t>
  </si>
  <si>
    <t>DATI COMPLETI</t>
  </si>
  <si>
    <t>Carlo, Visparelli, Vigasio</t>
  </si>
  <si>
    <t>Damiano, Faccini, Peschiera</t>
  </si>
  <si>
    <t>Cristian, Zivelonghi, Sona</t>
  </si>
  <si>
    <t>Daniele, Fiocco, Verona</t>
  </si>
  <si>
    <t>Lucio, Zanarotto, Cologna Veneta</t>
  </si>
  <si>
    <t>COMUNE</t>
  </si>
  <si>
    <t xml:space="preserve">COLLEGAMENTO </t>
  </si>
  <si>
    <t>INSERISCI - COLLEGAMENTO</t>
  </si>
  <si>
    <t>Valore 2022</t>
  </si>
  <si>
    <t>Valore 2021</t>
  </si>
  <si>
    <t>Fatturato 2022</t>
  </si>
  <si>
    <t>Fatturato 2021</t>
  </si>
  <si>
    <t>Fatt. 2022</t>
  </si>
  <si>
    <t>Fatt. 2021</t>
  </si>
  <si>
    <t>Fatt. 2022 totale</t>
  </si>
  <si>
    <t>Fatt. 2021 totale</t>
  </si>
  <si>
    <t>2) Spostarsi sul foglio riepilogo e cliccare su aggiorna tutti dal menu Dati (x 2 volte)</t>
  </si>
  <si>
    <t xml:space="preserve">3) I prospetti di riepilogo, i grafici e i filtri (nei fogli di colore azzurro e rosso) verranno aggiornati in automatico </t>
  </si>
  <si>
    <t>=MAIL_CELLE</t>
  </si>
  <si>
    <t>=UTILE</t>
  </si>
  <si>
    <t>RICHIAMARE UNA CELLA O PIU' CELLE VELOCEMENTE</t>
  </si>
  <si>
    <t>sintassi</t>
  </si>
  <si>
    <t>formula</t>
  </si>
  <si>
    <t>&lt;============</t>
  </si>
  <si>
    <t>RIPORTA IL VALORE DELLA CELLA IN F34 (CHE ABBIAMO DENOMINATO "UTILE")</t>
  </si>
  <si>
    <t>Selezionare tutta la griglia e premere ALT+SHIFT+UGUALE</t>
  </si>
  <si>
    <t>carlo</t>
  </si>
  <si>
    <t>visparelli</t>
  </si>
  <si>
    <t>Vigasio</t>
  </si>
  <si>
    <t>premere CTRL+E nella prima cella sottostante l'unione, la segmentazione o l'estrazione (di colore verde)</t>
  </si>
  <si>
    <t>LA CELLA B96 RICHIAMA IL VALORE DELLE CELLE COMPRESE NELL'AREA B4:E9 (CHE ABBIAMO DENOMINATO "MAIL_CELLE")</t>
  </si>
  <si>
    <t>Selezionare tutta la griglia e premere ALT+F1</t>
  </si>
  <si>
    <t>Selezionate la cella F52 (di valore -1), fare COPIA, selezionare le celle dei costi fissi e variabili (area D54:E58), fare INCOLLA SPECIALE - MOLTIPLICA, sistemare poi la formattazione. Selezionando poi il tutto, e tasti veloci ALT+SHIFT+UGUALE le somme saranno corrette</t>
  </si>
  <si>
    <t>In alto a DX del MENU HOME, premere su TROVA, VAI A FORMATO SPECIALE, selezionare FORMULE e rintraccia tutte le formule nel foglio. Diamo un formato di nostro gradimento per evidenziare le celle che contengono le formule</t>
  </si>
  <si>
    <t>l'unione di più celle o le intestazioni su più righe excel impediscono la realizzazione di molte funzioni</t>
  </si>
  <si>
    <t xml:space="preserve">SUGGERIMENTO FINALE: </t>
  </si>
  <si>
    <t>mai unire le celle o fare le intestazione delle griglie/tabelle su più righe excel.</t>
  </si>
  <si>
    <t>CLICCA QUI X TORNARE ALL'INZIO</t>
  </si>
  <si>
    <t>Tasto destro, collegamento, inserisci nel documento, selezionare il foglio e la cella a cui collegarsi</t>
  </si>
  <si>
    <t>1) Inserire il nuovo cliente in fondo alla tabella di questo foglio indicando il numero progressivo e compilando tutti i dati</t>
  </si>
  <si>
    <t>Ad esempio posizionarsi nella cella B10 e premere ALT+FRECCIA GIU' si aprirà l'elenco dei dati sopra per selezionare un dato in modo corretto</t>
  </si>
  <si>
    <t>Usare eventualmente la formattazione celle, allineamento, testo a capo se necessario.</t>
  </si>
  <si>
    <t>NB: IL PRESENTE FOGLIO E QUELLO DI RIEPILOGO (DI COLORE BLU) VERRANNO UTILIZZATI ANCHE NELLA TERZA LEZIONE RELATIVE ALLE QUERY</t>
  </si>
  <si>
    <t>CLICCA PER ANDARE AL CRUSCOTTO</t>
  </si>
  <si>
    <t>Tabella Formattata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</si>
</sst>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#,##0_ ;[Red]\-#,##0\ "/>
  </numFmts>
  <fonts count="13" x14ac:knownFonts="1">
    <font>
      <sz val="11"/>
      <color theme="1"/>
      <name val="Rockwell"/>
      <family val="2"/>
      <scheme val="minor"/>
    </font>
    <font>
      <sz val="11"/>
      <color theme="1"/>
      <name val="Rockwell"/>
      <family val="2"/>
      <scheme val="minor"/>
    </font>
    <font>
      <b/>
      <sz val="11"/>
      <color theme="0"/>
      <name val="Rockwell"/>
      <family val="2"/>
      <scheme val="minor"/>
    </font>
    <font>
      <b/>
      <sz val="11"/>
      <color theme="1"/>
      <name val="Rockwell"/>
      <family val="2"/>
      <scheme val="minor"/>
    </font>
    <font>
      <b/>
      <sz val="16"/>
      <color theme="0"/>
      <name val="Rockwell"/>
      <family val="2"/>
      <scheme val="minor"/>
    </font>
    <font>
      <sz val="5"/>
      <color theme="1"/>
      <name val="Rockwell"/>
      <family val="2"/>
      <scheme val="minor"/>
    </font>
    <font>
      <b/>
      <sz val="22"/>
      <color rgb="FFFF0000"/>
      <name val="Rockwell"/>
      <family val="1"/>
      <scheme val="minor"/>
    </font>
    <font>
      <b/>
      <sz val="14"/>
      <color theme="1"/>
      <name val="Rockwell"/>
      <family val="1"/>
      <scheme val="minor"/>
    </font>
    <font>
      <u/>
      <sz val="11"/>
      <color theme="10"/>
      <name val="Rockwell"/>
      <family val="2"/>
      <scheme val="minor"/>
    </font>
    <font>
      <sz val="8"/>
      <name val="Rockwell"/>
      <family val="2"/>
      <scheme val="minor"/>
    </font>
    <font>
      <b/>
      <sz val="16"/>
      <name val="Rockwell"/>
      <family val="2"/>
      <scheme val="minor"/>
    </font>
    <font>
      <sz val="11"/>
      <name val="Rockwell"/>
      <family val="2"/>
      <scheme val="minor"/>
    </font>
    <font>
      <sz val="11"/>
      <color rgb="FFFF0000"/>
      <name val="Rockwell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 style="thin">
        <color theme="8" tint="0.39997558519241921"/>
      </left>
      <right/>
      <top style="double">
        <color theme="8"/>
      </top>
      <bottom/>
      <diagonal/>
    </border>
    <border>
      <left/>
      <right/>
      <top style="double">
        <color theme="8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69">
    <xf numFmtId="0" fontId="0" fillId="0" borderId="0" xfId="0"/>
    <xf numFmtId="0" fontId="0" fillId="0" borderId="3" xfId="0" applyBorder="1"/>
    <xf numFmtId="43" fontId="0" fillId="0" borderId="4" xfId="1" applyFont="1" applyBorder="1"/>
    <xf numFmtId="14" fontId="0" fillId="0" borderId="0" xfId="0" applyNumberFormat="1"/>
    <xf numFmtId="164" fontId="0" fillId="0" borderId="0" xfId="0" applyNumberFormat="1"/>
    <xf numFmtId="0" fontId="5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2" fillId="0" borderId="7" xfId="0" applyFont="1" applyBorder="1"/>
    <xf numFmtId="0" fontId="2" fillId="0" borderId="0" xfId="0" applyFont="1"/>
    <xf numFmtId="0" fontId="0" fillId="0" borderId="5" xfId="0" applyBorder="1"/>
    <xf numFmtId="164" fontId="0" fillId="0" borderId="6" xfId="1" applyNumberFormat="1" applyFont="1" applyFill="1" applyBorder="1"/>
    <xf numFmtId="0" fontId="3" fillId="0" borderId="8" xfId="0" applyFont="1" applyBorder="1"/>
    <xf numFmtId="164" fontId="3" fillId="0" borderId="9" xfId="0" applyNumberFormat="1" applyFont="1" applyBorder="1"/>
    <xf numFmtId="0" fontId="0" fillId="3" borderId="3" xfId="0" applyFill="1" applyBorder="1"/>
    <xf numFmtId="164" fontId="0" fillId="0" borderId="3" xfId="1" applyNumberFormat="1" applyFont="1" applyBorder="1"/>
    <xf numFmtId="164" fontId="0" fillId="3" borderId="3" xfId="1" applyNumberFormat="1" applyFont="1" applyFill="1" applyBorder="1"/>
    <xf numFmtId="0" fontId="0" fillId="3" borderId="3" xfId="0" applyFill="1" applyBorder="1" applyAlignment="1">
      <alignment horizontal="center"/>
    </xf>
    <xf numFmtId="0" fontId="7" fillId="4" borderId="0" xfId="0" applyFont="1" applyFill="1"/>
    <xf numFmtId="0" fontId="6" fillId="4" borderId="0" xfId="0" quotePrefix="1" applyFont="1" applyFill="1"/>
    <xf numFmtId="0" fontId="0" fillId="4" borderId="0" xfId="0" applyFill="1"/>
    <xf numFmtId="0" fontId="6" fillId="4" borderId="0" xfId="0" applyFont="1" applyFill="1"/>
    <xf numFmtId="0" fontId="0" fillId="2" borderId="0" xfId="0" applyFill="1"/>
    <xf numFmtId="43" fontId="0" fillId="5" borderId="4" xfId="1" applyFont="1" applyFill="1" applyBorder="1"/>
    <xf numFmtId="43" fontId="0" fillId="5" borderId="3" xfId="1" applyFont="1" applyFill="1" applyBorder="1"/>
    <xf numFmtId="0" fontId="7" fillId="4" borderId="0" xfId="0" applyFont="1" applyFill="1" applyAlignment="1">
      <alignment wrapText="1"/>
    </xf>
    <xf numFmtId="49" fontId="0" fillId="0" borderId="3" xfId="0" applyNumberFormat="1" applyBorder="1"/>
    <xf numFmtId="1" fontId="0" fillId="0" borderId="3" xfId="0" applyNumberFormat="1" applyBorder="1"/>
    <xf numFmtId="0" fontId="8" fillId="0" borderId="0" xfId="2"/>
    <xf numFmtId="0" fontId="0" fillId="0" borderId="0" xfId="1" applyNumberFormat="1" applyFont="1"/>
    <xf numFmtId="166" fontId="0" fillId="0" borderId="0" xfId="0" applyNumberFormat="1"/>
    <xf numFmtId="0" fontId="10" fillId="0" borderId="0" xfId="0" applyFont="1"/>
    <xf numFmtId="0" fontId="11" fillId="0" borderId="0" xfId="0" applyFont="1"/>
    <xf numFmtId="14" fontId="11" fillId="0" borderId="0" xfId="0" applyNumberFormat="1" applyFont="1"/>
    <xf numFmtId="43" fontId="11" fillId="0" borderId="0" xfId="1" applyFont="1" applyFill="1" applyBorder="1"/>
    <xf numFmtId="43" fontId="0" fillId="0" borderId="0" xfId="0" applyNumberFormat="1"/>
    <xf numFmtId="0" fontId="4" fillId="2" borderId="14" xfId="0" applyFont="1" applyFill="1" applyBorder="1"/>
    <xf numFmtId="0" fontId="4" fillId="2" borderId="12" xfId="0" applyFont="1" applyFill="1" applyBorder="1"/>
    <xf numFmtId="0" fontId="4" fillId="2" borderId="15" xfId="0" applyFont="1" applyFill="1" applyBorder="1"/>
    <xf numFmtId="0" fontId="0" fillId="5" borderId="11" xfId="0" applyFill="1" applyBorder="1"/>
    <xf numFmtId="14" fontId="0" fillId="5" borderId="11" xfId="0" applyNumberFormat="1" applyFill="1" applyBorder="1"/>
    <xf numFmtId="43" fontId="0" fillId="5" borderId="11" xfId="1" applyFont="1" applyFill="1" applyBorder="1"/>
    <xf numFmtId="0" fontId="0" fillId="0" borderId="11" xfId="0" applyBorder="1"/>
    <xf numFmtId="14" fontId="0" fillId="0" borderId="11" xfId="0" applyNumberFormat="1" applyBorder="1"/>
    <xf numFmtId="43" fontId="0" fillId="0" borderId="11" xfId="1" applyFont="1" applyBorder="1"/>
    <xf numFmtId="0" fontId="0" fillId="5" borderId="13" xfId="0" applyFill="1" applyBorder="1"/>
    <xf numFmtId="14" fontId="0" fillId="5" borderId="13" xfId="0" applyNumberFormat="1" applyFill="1" applyBorder="1"/>
    <xf numFmtId="43" fontId="0" fillId="5" borderId="13" xfId="1" applyFont="1" applyFill="1" applyBorder="1"/>
    <xf numFmtId="0" fontId="0" fillId="0" borderId="3" xfId="0" quotePrefix="1" applyBorder="1"/>
    <xf numFmtId="0" fontId="0" fillId="6" borderId="3" xfId="0" applyFill="1" applyBorder="1"/>
    <xf numFmtId="166" fontId="0" fillId="6" borderId="3" xfId="1" applyNumberFormat="1" applyFont="1" applyFill="1" applyBorder="1"/>
    <xf numFmtId="0" fontId="8" fillId="0" borderId="3" xfId="2" applyBorder="1"/>
    <xf numFmtId="1" fontId="0" fillId="6" borderId="3" xfId="0" applyNumberFormat="1" applyFill="1" applyBorder="1"/>
    <xf numFmtId="49" fontId="0" fillId="6" borderId="3" xfId="0" applyNumberFormat="1" applyFill="1" applyBorder="1"/>
    <xf numFmtId="0" fontId="0" fillId="0" borderId="0" xfId="0" applyAlignment="1">
      <alignment wrapText="1"/>
    </xf>
    <xf numFmtId="0" fontId="6" fillId="4" borderId="0" xfId="0" quotePrefix="1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0" fillId="0" borderId="0" xfId="0" applyAlignment="1">
      <alignment vertical="center" wrapText="1"/>
    </xf>
    <xf numFmtId="0" fontId="12" fillId="7" borderId="0" xfId="0" applyFont="1" applyFill="1" applyAlignment="1">
      <alignment wrapText="1"/>
    </xf>
    <xf numFmtId="0" fontId="4" fillId="0" borderId="1" xfId="0" applyFont="1" applyBorder="1"/>
    <xf numFmtId="0" fontId="4" fillId="0" borderId="0" xfId="0" applyFont="1"/>
    <xf numFmtId="0" fontId="4" fillId="0" borderId="2" xfId="0" applyFont="1" applyBorder="1"/>
    <xf numFmtId="0" fontId="4" fillId="0" borderId="10" xfId="0" applyFont="1" applyBorder="1"/>
    <xf numFmtId="14" fontId="0" fillId="0" borderId="3" xfId="0" applyNumberFormat="1" applyBorder="1"/>
    <xf numFmtId="43" fontId="0" fillId="0" borderId="3" xfId="1" applyFont="1" applyFill="1" applyBorder="1"/>
    <xf numFmtId="43" fontId="0" fillId="0" borderId="4" xfId="1" applyFont="1" applyFill="1" applyBorder="1"/>
    <xf numFmtId="0" fontId="0" fillId="0" borderId="4" xfId="0" applyBorder="1"/>
    <xf numFmtId="14" fontId="0" fillId="0" borderId="4" xfId="0" applyNumberFormat="1" applyBorder="1"/>
  </cellXfs>
  <cellStyles count="3">
    <cellStyle name="Collegamento ipertestuale" xfId="2" builtinId="8"/>
    <cellStyle name="Migliaia" xfId="1" builtinId="3"/>
    <cellStyle name="Normale" xfId="0" builtinId="0"/>
  </cellStyles>
  <dxfs count="38">
    <dxf>
      <numFmt numFmtId="164" formatCode="_-* #,##0_-;\-* #,##0_-;_-* &quot;-&quot;??_-;_-@_-"/>
    </dxf>
    <dxf>
      <numFmt numFmtId="165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ckwell"/>
        <family val="2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8" tint="0.39997558519241921"/>
        </top>
        <bottom/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Rockwell"/>
        <family val="2"/>
        <scheme val="minor"/>
      </font>
      <fill>
        <patternFill patternType="none">
          <fgColor indexed="64"/>
          <bgColor auto="1"/>
        </patternFill>
      </fill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ckwell"/>
        <family val="2"/>
        <scheme val="minor"/>
      </font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ckwell"/>
        <family val="2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5" formatCode="_-* #,##0.00_-;\-* #,##0.0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theme="4" tint="0.39997558519241921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Rockwell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fill>
        <patternFill>
          <fgColor theme="7" tint="0.39985351115451523"/>
          <bgColor theme="4" tint="-0.24994659260841701"/>
        </patternFill>
      </fill>
    </dxf>
  </dxfs>
  <tableStyles count="1" defaultTableStyle="TableStyleMedium2" defaultPivotStyle="PivotStyleLight16">
    <tableStyle name="Stile filtro dati 1" pivot="0" table="0" count="9" xr9:uid="{3FCF4DD3-8BB3-4F66-9AAE-33365FD925B5}">
      <tableStyleElement type="wholeTable" dxfId="37"/>
      <tableStyleElement type="headerRow" dxfId="36"/>
    </tableStyle>
  </tableStyles>
  <extLst>
    <ext xmlns:x14="http://schemas.microsoft.com/office/spreadsheetml/2009/9/main" uri="{46F421CA-312F-682f-3DD2-61675219B42D}">
      <x14:dxfs count="7">
        <dxf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font>
            <b/>
            <i val="0"/>
            <color theme="0"/>
          </font>
          <fill>
            <patternFill>
              <bgColor theme="4" tint="0.59996337778862885"/>
            </patternFill>
          </fill>
        </dxf>
        <dxf>
          <fill>
            <patternFill>
              <bgColor theme="0"/>
            </patternFill>
          </fill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fill>
            <patternFill>
              <bgColor theme="0"/>
            </patternFill>
          </fill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tile filtro dati 1">
          <x14:slicerStyleElements>
            <x14:slicerStyleElement type="unselectedItemWithData" dxfId="6"/>
            <x14:slicerStyleElement type="unselectedItemWithNoData" dxfId="5"/>
            <x14:slicerStyleElement type="selectedItemWithData" dxfId="4"/>
            <x14:slicerStyleElement type="selectedItemWithNoData" dxfId="3"/>
            <x14:slicerStyleElement type="hoveredUnselectedItemWithData" dxfId="2"/>
            <x14:slicerStyleElement type="hoveredSelectedItemWith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[2a giornata Fiocco - modello incarichi Studio.xlsx]Foglio1!Tabella pivot1</c:name>
    <c:fmtId val="2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2"/>
          </a:soli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</c:pivotFmt>
      <c:pivotFmt>
        <c:idx val="17"/>
        <c:spPr>
          <a:solidFill>
            <a:schemeClr val="accent1">
              <a:lumMod val="75000"/>
            </a:schemeClr>
          </a:soli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doughnutChart>
        <c:varyColors val="1"/>
        <c:ser>
          <c:idx val="0"/>
          <c:order val="0"/>
          <c:tx>
            <c:strRef>
              <c:f>Foglio1!$B$3</c:f>
              <c:strCache>
                <c:ptCount val="1"/>
                <c:pt idx="0">
                  <c:v>Totale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76200" dist="38100" dir="5400000" algn="ctr" rotWithShape="0">
                  <a:srgbClr val="000000">
                    <a:alpha val="7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balanced" dir="t"/>
              </a:scene3d>
              <a:sp3d prstMaterial="matte">
                <a:bevelT w="25400" h="25400" prst="relaxedInset"/>
              </a:sp3d>
            </c:spPr>
            <c:extLst>
              <c:ext xmlns:c16="http://schemas.microsoft.com/office/drawing/2014/chart" uri="{C3380CC4-5D6E-409C-BE32-E72D297353CC}">
                <c16:uniqueId val="{0000000E-ABB5-42C6-B686-6BAD2AFF9859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76200" dist="38100" dir="5400000" algn="ctr" rotWithShape="0">
                  <a:srgbClr val="000000">
                    <a:alpha val="76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balanced" dir="t"/>
              </a:scene3d>
              <a:sp3d prstMaterial="matte">
                <a:bevelT w="25400" h="25400" prst="relaxedInset"/>
              </a:sp3d>
            </c:spPr>
            <c:extLst>
              <c:ext xmlns:c16="http://schemas.microsoft.com/office/drawing/2014/chart" uri="{C3380CC4-5D6E-409C-BE32-E72D297353CC}">
                <c16:uniqueId val="{0000000F-ABB5-42C6-B686-6BAD2AFF9859}"/>
              </c:ext>
            </c:extLst>
          </c:dPt>
          <c:cat>
            <c:strRef>
              <c:f>Foglio1!$A$4:$A$6</c:f>
              <c:strCache>
                <c:ptCount val="2"/>
                <c:pt idx="0">
                  <c:v>730</c:v>
                </c:pt>
                <c:pt idx="1">
                  <c:v>PF</c:v>
                </c:pt>
              </c:strCache>
            </c:strRef>
          </c:cat>
          <c:val>
            <c:numRef>
              <c:f>Foglio1!$B$4:$B$6</c:f>
              <c:numCache>
                <c:formatCode>General</c:formatCode>
                <c:ptCount val="2"/>
                <c:pt idx="0">
                  <c:v>6902</c:v>
                </c:pt>
                <c:pt idx="1">
                  <c:v>6260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B5-42C6-B686-6BAD2AFF9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[2a giornata Fiocco - modello incarichi Studio.xlsx]Cruscotto Grafico!Tabella pivot1</c:name>
    <c:fmtId val="1"/>
  </c:pivotSource>
  <c:chart>
    <c:autoTitleDeleted val="0"/>
    <c:pivotFmts>
      <c:pivotFmt>
        <c:idx val="0"/>
        <c:spPr>
          <a:solidFill>
            <a:schemeClr val="bg2"/>
          </a:soli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'Cruscotto Grafico'!$D$1</c:f>
              <c:strCache>
                <c:ptCount val="1"/>
                <c:pt idx="0">
                  <c:v>Fatt. 2022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94000"/>
                    <a:satMod val="100000"/>
                    <a:lumMod val="104000"/>
                  </a:schemeClr>
                </a:gs>
                <a:gs pos="69000">
                  <a:schemeClr val="accent1">
                    <a:shade val="86000"/>
                    <a:satMod val="130000"/>
                    <a:lumMod val="102000"/>
                  </a:schemeClr>
                </a:gs>
                <a:gs pos="100000">
                  <a:schemeClr val="accent1">
                    <a:shade val="72000"/>
                    <a:satMod val="130000"/>
                    <a:lumMod val="100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76200" dist="38100" dir="5400000" algn="ctr" rotWithShape="0">
                <a:srgbClr val="000000">
                  <a:alpha val="76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/>
            </a:scene3d>
            <a:sp3d prstMaterial="matte">
              <a:bevelT w="25400" h="25400" prst="relaxedInset"/>
            </a:sp3d>
          </c:spPr>
          <c:invertIfNegative val="0"/>
          <c:cat>
            <c:strRef>
              <c:f>'Cruscotto Grafico'!$C$2:$C$7</c:f>
              <c:strCache>
                <c:ptCount val="5"/>
                <c:pt idx="0">
                  <c:v>Carlo</c:v>
                </c:pt>
                <c:pt idx="1">
                  <c:v>Cristian</c:v>
                </c:pt>
                <c:pt idx="2">
                  <c:v>Damiano</c:v>
                </c:pt>
                <c:pt idx="3">
                  <c:v>Daniele</c:v>
                </c:pt>
                <c:pt idx="4">
                  <c:v>Lucio</c:v>
                </c:pt>
              </c:strCache>
            </c:strRef>
          </c:cat>
          <c:val>
            <c:numRef>
              <c:f>'Cruscotto Grafico'!$D$2:$D$7</c:f>
              <c:numCache>
                <c:formatCode>#,##0_ ;\-#,##0\ </c:formatCode>
                <c:ptCount val="5"/>
                <c:pt idx="0">
                  <c:v>2150</c:v>
                </c:pt>
                <c:pt idx="1">
                  <c:v>2200</c:v>
                </c:pt>
                <c:pt idx="2">
                  <c:v>1617</c:v>
                </c:pt>
                <c:pt idx="3">
                  <c:v>2699</c:v>
                </c:pt>
                <c:pt idx="4">
                  <c:v>4496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1-400B-9774-BC77FCE30759}"/>
            </c:ext>
          </c:extLst>
        </c:ser>
        <c:ser>
          <c:idx val="1"/>
          <c:order val="1"/>
          <c:tx>
            <c:strRef>
              <c:f>'Cruscotto Grafico'!$E$1</c:f>
              <c:strCache>
                <c:ptCount val="1"/>
                <c:pt idx="0">
                  <c:v>Fatt. 2021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94000"/>
                    <a:satMod val="100000"/>
                    <a:lumMod val="104000"/>
                  </a:schemeClr>
                </a:gs>
                <a:gs pos="69000">
                  <a:schemeClr val="accent2">
                    <a:shade val="86000"/>
                    <a:satMod val="130000"/>
                    <a:lumMod val="102000"/>
                  </a:schemeClr>
                </a:gs>
                <a:gs pos="100000">
                  <a:schemeClr val="accent2">
                    <a:shade val="72000"/>
                    <a:satMod val="130000"/>
                    <a:lumMod val="100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76200" dist="38100" dir="5400000" algn="ctr" rotWithShape="0">
                <a:srgbClr val="000000">
                  <a:alpha val="76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/>
            </a:scene3d>
            <a:sp3d prstMaterial="matte">
              <a:bevelT w="25400" h="25400" prst="relaxedInset"/>
            </a:sp3d>
          </c:spPr>
          <c:invertIfNegative val="0"/>
          <c:cat>
            <c:strRef>
              <c:f>'Cruscotto Grafico'!$C$2:$C$7</c:f>
              <c:strCache>
                <c:ptCount val="5"/>
                <c:pt idx="0">
                  <c:v>Carlo</c:v>
                </c:pt>
                <c:pt idx="1">
                  <c:v>Cristian</c:v>
                </c:pt>
                <c:pt idx="2">
                  <c:v>Damiano</c:v>
                </c:pt>
                <c:pt idx="3">
                  <c:v>Daniele</c:v>
                </c:pt>
                <c:pt idx="4">
                  <c:v>Lucio</c:v>
                </c:pt>
              </c:strCache>
            </c:strRef>
          </c:cat>
          <c:val>
            <c:numRef>
              <c:f>'Cruscotto Grafico'!$E$2:$E$7</c:f>
              <c:numCache>
                <c:formatCode>#,##0_ ;\-#,##0\ </c:formatCode>
                <c:ptCount val="5"/>
                <c:pt idx="0">
                  <c:v>2000</c:v>
                </c:pt>
                <c:pt idx="1">
                  <c:v>2000</c:v>
                </c:pt>
                <c:pt idx="2">
                  <c:v>1500</c:v>
                </c:pt>
                <c:pt idx="3">
                  <c:v>2600</c:v>
                </c:pt>
                <c:pt idx="4">
                  <c:v>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1-400B-9774-BC77FCE30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85761039"/>
        <c:axId val="885761519"/>
      </c:barChart>
      <c:catAx>
        <c:axId val="885761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85761519"/>
        <c:crosses val="autoZero"/>
        <c:auto val="1"/>
        <c:lblAlgn val="ctr"/>
        <c:lblOffset val="100"/>
        <c:noMultiLvlLbl val="0"/>
      </c:catAx>
      <c:valAx>
        <c:axId val="885761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_ ;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85761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[2a giornata Fiocco - modello incarichi Studio.xlsx]Foglio2!Tabella pivot16</c:name>
    <c:fmtId val="2"/>
  </c:pivotSource>
  <c:chart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tint val="94000"/>
                  <a:satMod val="100000"/>
                  <a:lumMod val="104000"/>
                </a:schemeClr>
              </a:gs>
              <a:gs pos="69000">
                <a:schemeClr val="accent1">
                  <a:shade val="86000"/>
                  <a:satMod val="130000"/>
                  <a:lumMod val="102000"/>
                </a:schemeClr>
              </a:gs>
              <a:gs pos="100000">
                <a:schemeClr val="accent1">
                  <a:shade val="72000"/>
                  <a:satMod val="130000"/>
                  <a:lumMod val="100000"/>
                </a:schemeClr>
              </a:gs>
            </a:gsLst>
            <a:lin ang="5400000" scaled="0"/>
          </a:gradFill>
          <a:ln>
            <a:noFill/>
          </a:ln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Foglio2!$B$1:$B$3</c:f>
              <c:strCache>
                <c:ptCount val="1"/>
                <c:pt idx="0">
                  <c:v>730 - Fatt. 2022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94000"/>
                    <a:satMod val="100000"/>
                    <a:lumMod val="104000"/>
                  </a:schemeClr>
                </a:gs>
                <a:gs pos="69000">
                  <a:schemeClr val="accent1">
                    <a:shade val="86000"/>
                    <a:satMod val="130000"/>
                    <a:lumMod val="102000"/>
                  </a:schemeClr>
                </a:gs>
                <a:gs pos="100000">
                  <a:schemeClr val="accent1">
                    <a:shade val="72000"/>
                    <a:satMod val="130000"/>
                    <a:lumMod val="100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76200" dist="38100" dir="5400000" algn="ctr" rotWithShape="0">
                <a:srgbClr val="000000">
                  <a:alpha val="76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/>
            </a:scene3d>
            <a:sp3d prstMaterial="matte">
              <a:bevelT w="25400" h="25400" prst="relaxedInset"/>
            </a:sp3d>
          </c:spPr>
          <c:invertIfNegative val="0"/>
          <c:cat>
            <c:strRef>
              <c:f>Foglio2!$A$4:$A$9</c:f>
              <c:strCache>
                <c:ptCount val="5"/>
                <c:pt idx="0">
                  <c:v>Carlo</c:v>
                </c:pt>
                <c:pt idx="1">
                  <c:v>Cristian</c:v>
                </c:pt>
                <c:pt idx="2">
                  <c:v>Damiano</c:v>
                </c:pt>
                <c:pt idx="3">
                  <c:v>Daniele</c:v>
                </c:pt>
                <c:pt idx="4">
                  <c:v>Lucio</c:v>
                </c:pt>
              </c:strCache>
            </c:strRef>
          </c:cat>
          <c:val>
            <c:numRef>
              <c:f>Foglio2!$B$4:$B$9</c:f>
              <c:numCache>
                <c:formatCode>_-* #,##0_-;\-* #,##0_-;_-* "-"??_-;_-@_-</c:formatCode>
                <c:ptCount val="5"/>
                <c:pt idx="0">
                  <c:v>1022</c:v>
                </c:pt>
                <c:pt idx="1">
                  <c:v>1481</c:v>
                </c:pt>
                <c:pt idx="2">
                  <c:v>993</c:v>
                </c:pt>
                <c:pt idx="3">
                  <c:v>1227</c:v>
                </c:pt>
                <c:pt idx="4">
                  <c:v>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0-4327-B875-12955BCCE4C5}"/>
            </c:ext>
          </c:extLst>
        </c:ser>
        <c:ser>
          <c:idx val="1"/>
          <c:order val="1"/>
          <c:tx>
            <c:strRef>
              <c:f>Foglio2!$C$1:$C$3</c:f>
              <c:strCache>
                <c:ptCount val="1"/>
                <c:pt idx="0">
                  <c:v>730 - Fatt. 2021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94000"/>
                    <a:satMod val="100000"/>
                    <a:lumMod val="104000"/>
                  </a:schemeClr>
                </a:gs>
                <a:gs pos="69000">
                  <a:schemeClr val="accent2">
                    <a:shade val="86000"/>
                    <a:satMod val="130000"/>
                    <a:lumMod val="102000"/>
                  </a:schemeClr>
                </a:gs>
                <a:gs pos="100000">
                  <a:schemeClr val="accent2">
                    <a:shade val="72000"/>
                    <a:satMod val="130000"/>
                    <a:lumMod val="100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76200" dist="38100" dir="5400000" algn="ctr" rotWithShape="0">
                <a:srgbClr val="000000">
                  <a:alpha val="76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/>
            </a:scene3d>
            <a:sp3d prstMaterial="matte">
              <a:bevelT w="25400" h="25400" prst="relaxedInset"/>
            </a:sp3d>
          </c:spPr>
          <c:invertIfNegative val="0"/>
          <c:cat>
            <c:strRef>
              <c:f>Foglio2!$A$4:$A$9</c:f>
              <c:strCache>
                <c:ptCount val="5"/>
                <c:pt idx="0">
                  <c:v>Carlo</c:v>
                </c:pt>
                <c:pt idx="1">
                  <c:v>Cristian</c:v>
                </c:pt>
                <c:pt idx="2">
                  <c:v>Damiano</c:v>
                </c:pt>
                <c:pt idx="3">
                  <c:v>Daniele</c:v>
                </c:pt>
                <c:pt idx="4">
                  <c:v>Lucio</c:v>
                </c:pt>
              </c:strCache>
            </c:strRef>
          </c:cat>
          <c:val>
            <c:numRef>
              <c:f>Foglio2!$C$4:$C$9</c:f>
              <c:numCache>
                <c:formatCode>_-* #,##0_-;\-* #,##0_-;_-* "-"??_-;_-@_-</c:formatCode>
                <c:ptCount val="5"/>
                <c:pt idx="0">
                  <c:v>900</c:v>
                </c:pt>
                <c:pt idx="1">
                  <c:v>1400</c:v>
                </c:pt>
                <c:pt idx="2">
                  <c:v>900</c:v>
                </c:pt>
                <c:pt idx="3">
                  <c:v>1200</c:v>
                </c:pt>
                <c:pt idx="4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B9-418B-8F74-DFEC4FF39C36}"/>
            </c:ext>
          </c:extLst>
        </c:ser>
        <c:ser>
          <c:idx val="2"/>
          <c:order val="2"/>
          <c:tx>
            <c:strRef>
              <c:f>Foglio2!$D$1:$D$3</c:f>
              <c:strCache>
                <c:ptCount val="1"/>
                <c:pt idx="0">
                  <c:v>PF - Fatt. 2022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94000"/>
                    <a:satMod val="100000"/>
                    <a:lumMod val="104000"/>
                  </a:schemeClr>
                </a:gs>
                <a:gs pos="69000">
                  <a:schemeClr val="accent3">
                    <a:shade val="86000"/>
                    <a:satMod val="130000"/>
                    <a:lumMod val="102000"/>
                  </a:schemeClr>
                </a:gs>
                <a:gs pos="100000">
                  <a:schemeClr val="accent3">
                    <a:shade val="72000"/>
                    <a:satMod val="130000"/>
                    <a:lumMod val="100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76200" dist="38100" dir="5400000" algn="ctr" rotWithShape="0">
                <a:srgbClr val="000000">
                  <a:alpha val="76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/>
            </a:scene3d>
            <a:sp3d prstMaterial="matte">
              <a:bevelT w="25400" h="25400" prst="relaxedInset"/>
            </a:sp3d>
          </c:spPr>
          <c:invertIfNegative val="0"/>
          <c:cat>
            <c:strRef>
              <c:f>Foglio2!$A$4:$A$9</c:f>
              <c:strCache>
                <c:ptCount val="5"/>
                <c:pt idx="0">
                  <c:v>Carlo</c:v>
                </c:pt>
                <c:pt idx="1">
                  <c:v>Cristian</c:v>
                </c:pt>
                <c:pt idx="2">
                  <c:v>Damiano</c:v>
                </c:pt>
                <c:pt idx="3">
                  <c:v>Daniele</c:v>
                </c:pt>
                <c:pt idx="4">
                  <c:v>Lucio</c:v>
                </c:pt>
              </c:strCache>
            </c:strRef>
          </c:cat>
          <c:val>
            <c:numRef>
              <c:f>Foglio2!$D$4:$D$9</c:f>
              <c:numCache>
                <c:formatCode>_-* #,##0_-;\-* #,##0_-;_-* "-"??_-;_-@_-</c:formatCode>
                <c:ptCount val="5"/>
                <c:pt idx="0">
                  <c:v>1128</c:v>
                </c:pt>
                <c:pt idx="1">
                  <c:v>719</c:v>
                </c:pt>
                <c:pt idx="2">
                  <c:v>624</c:v>
                </c:pt>
                <c:pt idx="3">
                  <c:v>1472</c:v>
                </c:pt>
                <c:pt idx="4">
                  <c:v>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7-4302-A91C-0EDD1F771C82}"/>
            </c:ext>
          </c:extLst>
        </c:ser>
        <c:ser>
          <c:idx val="3"/>
          <c:order val="3"/>
          <c:tx>
            <c:strRef>
              <c:f>Foglio2!$E$1:$E$3</c:f>
              <c:strCache>
                <c:ptCount val="1"/>
                <c:pt idx="0">
                  <c:v>PF - Fatt. 2021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94000"/>
                    <a:satMod val="100000"/>
                    <a:lumMod val="104000"/>
                  </a:schemeClr>
                </a:gs>
                <a:gs pos="69000">
                  <a:schemeClr val="accent4">
                    <a:shade val="86000"/>
                    <a:satMod val="130000"/>
                    <a:lumMod val="102000"/>
                  </a:schemeClr>
                </a:gs>
                <a:gs pos="100000">
                  <a:schemeClr val="accent4">
                    <a:shade val="72000"/>
                    <a:satMod val="130000"/>
                    <a:lumMod val="100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76200" dist="38100" dir="5400000" algn="ctr" rotWithShape="0">
                <a:srgbClr val="000000">
                  <a:alpha val="76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/>
            </a:scene3d>
            <a:sp3d prstMaterial="matte">
              <a:bevelT w="25400" h="25400" prst="relaxedInset"/>
            </a:sp3d>
          </c:spPr>
          <c:invertIfNegative val="0"/>
          <c:cat>
            <c:strRef>
              <c:f>Foglio2!$A$4:$A$9</c:f>
              <c:strCache>
                <c:ptCount val="5"/>
                <c:pt idx="0">
                  <c:v>Carlo</c:v>
                </c:pt>
                <c:pt idx="1">
                  <c:v>Cristian</c:v>
                </c:pt>
                <c:pt idx="2">
                  <c:v>Damiano</c:v>
                </c:pt>
                <c:pt idx="3">
                  <c:v>Daniele</c:v>
                </c:pt>
                <c:pt idx="4">
                  <c:v>Lucio</c:v>
                </c:pt>
              </c:strCache>
            </c:strRef>
          </c:cat>
          <c:val>
            <c:numRef>
              <c:f>Foglio2!$E$4:$E$9</c:f>
              <c:numCache>
                <c:formatCode>_-* #,##0_-;\-* #,##0_-;_-* "-"??_-;_-@_-</c:formatCode>
                <c:ptCount val="5"/>
                <c:pt idx="0">
                  <c:v>1100</c:v>
                </c:pt>
                <c:pt idx="1">
                  <c:v>600</c:v>
                </c:pt>
                <c:pt idx="2">
                  <c:v>600</c:v>
                </c:pt>
                <c:pt idx="3">
                  <c:v>1400</c:v>
                </c:pt>
                <c:pt idx="4">
                  <c:v>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A7-4302-A91C-0EDD1F771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27027919"/>
        <c:axId val="927049039"/>
      </c:barChart>
      <c:catAx>
        <c:axId val="927027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27049039"/>
        <c:crosses val="autoZero"/>
        <c:auto val="1"/>
        <c:lblAlgn val="ctr"/>
        <c:lblOffset val="100"/>
        <c:noMultiLvlLbl val="0"/>
      </c:catAx>
      <c:valAx>
        <c:axId val="927049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27027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[2a giornata Fiocco - modello incarichi Studio.xlsx]Foglio1!Tabella pivot1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doughnutChart>
        <c:varyColors val="1"/>
        <c:ser>
          <c:idx val="0"/>
          <c:order val="0"/>
          <c:tx>
            <c:strRef>
              <c:f>Foglio1!$B$3</c:f>
              <c:strCache>
                <c:ptCount val="1"/>
                <c:pt idx="0">
                  <c:v>Totale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6A-4DCD-84E4-2D6ED69A91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6A-4DCD-84E4-2D6ED69A911B}"/>
              </c:ext>
            </c:extLst>
          </c:dPt>
          <c:cat>
            <c:strRef>
              <c:f>Foglio1!$A$4:$A$6</c:f>
              <c:strCache>
                <c:ptCount val="2"/>
                <c:pt idx="0">
                  <c:v>730</c:v>
                </c:pt>
                <c:pt idx="1">
                  <c:v>PF</c:v>
                </c:pt>
              </c:strCache>
            </c:strRef>
          </c:cat>
          <c:val>
            <c:numRef>
              <c:f>Foglio1!$B$4:$B$6</c:f>
              <c:numCache>
                <c:formatCode>General</c:formatCode>
                <c:ptCount val="2"/>
                <c:pt idx="0">
                  <c:v>6902</c:v>
                </c:pt>
                <c:pt idx="1">
                  <c:v>6260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DC-4747-A5AF-1228FCA7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[2a giornata Fiocco - modello incarichi Studio.xlsx]Foglio2!Tabella pivot16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Foglio2!$B$1:$B$3</c:f>
              <c:strCache>
                <c:ptCount val="1"/>
                <c:pt idx="0">
                  <c:v>730 - Fatt.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Foglio2!$A$4:$A$9</c:f>
              <c:strCache>
                <c:ptCount val="5"/>
                <c:pt idx="0">
                  <c:v>Carlo</c:v>
                </c:pt>
                <c:pt idx="1">
                  <c:v>Cristian</c:v>
                </c:pt>
                <c:pt idx="2">
                  <c:v>Damiano</c:v>
                </c:pt>
                <c:pt idx="3">
                  <c:v>Daniele</c:v>
                </c:pt>
                <c:pt idx="4">
                  <c:v>Lucio</c:v>
                </c:pt>
              </c:strCache>
            </c:strRef>
          </c:cat>
          <c:val>
            <c:numRef>
              <c:f>Foglio2!$B$4:$B$9</c:f>
              <c:numCache>
                <c:formatCode>_-* #,##0_-;\-* #,##0_-;_-* "-"??_-;_-@_-</c:formatCode>
                <c:ptCount val="5"/>
                <c:pt idx="0">
                  <c:v>1022</c:v>
                </c:pt>
                <c:pt idx="1">
                  <c:v>1481</c:v>
                </c:pt>
                <c:pt idx="2">
                  <c:v>993</c:v>
                </c:pt>
                <c:pt idx="3">
                  <c:v>1227</c:v>
                </c:pt>
                <c:pt idx="4">
                  <c:v>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C-42DD-BEE0-83BC6B69DE90}"/>
            </c:ext>
          </c:extLst>
        </c:ser>
        <c:ser>
          <c:idx val="1"/>
          <c:order val="1"/>
          <c:tx>
            <c:strRef>
              <c:f>Foglio2!$C$1:$C$3</c:f>
              <c:strCache>
                <c:ptCount val="1"/>
                <c:pt idx="0">
                  <c:v>730 - Fatt. 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Foglio2!$A$4:$A$9</c:f>
              <c:strCache>
                <c:ptCount val="5"/>
                <c:pt idx="0">
                  <c:v>Carlo</c:v>
                </c:pt>
                <c:pt idx="1">
                  <c:v>Cristian</c:v>
                </c:pt>
                <c:pt idx="2">
                  <c:v>Damiano</c:v>
                </c:pt>
                <c:pt idx="3">
                  <c:v>Daniele</c:v>
                </c:pt>
                <c:pt idx="4">
                  <c:v>Lucio</c:v>
                </c:pt>
              </c:strCache>
            </c:strRef>
          </c:cat>
          <c:val>
            <c:numRef>
              <c:f>Foglio2!$C$4:$C$9</c:f>
              <c:numCache>
                <c:formatCode>_-* #,##0_-;\-* #,##0_-;_-* "-"??_-;_-@_-</c:formatCode>
                <c:ptCount val="5"/>
                <c:pt idx="0">
                  <c:v>900</c:v>
                </c:pt>
                <c:pt idx="1">
                  <c:v>1400</c:v>
                </c:pt>
                <c:pt idx="2">
                  <c:v>900</c:v>
                </c:pt>
                <c:pt idx="3">
                  <c:v>1200</c:v>
                </c:pt>
                <c:pt idx="4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86-4B9D-942F-444506B63C0B}"/>
            </c:ext>
          </c:extLst>
        </c:ser>
        <c:ser>
          <c:idx val="2"/>
          <c:order val="2"/>
          <c:tx>
            <c:strRef>
              <c:f>Foglio2!$D$1:$D$3</c:f>
              <c:strCache>
                <c:ptCount val="1"/>
                <c:pt idx="0">
                  <c:v>PF - Fatt. 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Foglio2!$A$4:$A$9</c:f>
              <c:strCache>
                <c:ptCount val="5"/>
                <c:pt idx="0">
                  <c:v>Carlo</c:v>
                </c:pt>
                <c:pt idx="1">
                  <c:v>Cristian</c:v>
                </c:pt>
                <c:pt idx="2">
                  <c:v>Damiano</c:v>
                </c:pt>
                <c:pt idx="3">
                  <c:v>Daniele</c:v>
                </c:pt>
                <c:pt idx="4">
                  <c:v>Lucio</c:v>
                </c:pt>
              </c:strCache>
            </c:strRef>
          </c:cat>
          <c:val>
            <c:numRef>
              <c:f>Foglio2!$D$4:$D$9</c:f>
              <c:numCache>
                <c:formatCode>_-* #,##0_-;\-* #,##0_-;_-* "-"??_-;_-@_-</c:formatCode>
                <c:ptCount val="5"/>
                <c:pt idx="0">
                  <c:v>1128</c:v>
                </c:pt>
                <c:pt idx="1">
                  <c:v>719</c:v>
                </c:pt>
                <c:pt idx="2">
                  <c:v>624</c:v>
                </c:pt>
                <c:pt idx="3">
                  <c:v>1472</c:v>
                </c:pt>
                <c:pt idx="4">
                  <c:v>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68-47E5-84FD-A4E5AAF0DD27}"/>
            </c:ext>
          </c:extLst>
        </c:ser>
        <c:ser>
          <c:idx val="3"/>
          <c:order val="3"/>
          <c:tx>
            <c:strRef>
              <c:f>Foglio2!$E$1:$E$3</c:f>
              <c:strCache>
                <c:ptCount val="1"/>
                <c:pt idx="0">
                  <c:v>PF - Fatt. 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Foglio2!$A$4:$A$9</c:f>
              <c:strCache>
                <c:ptCount val="5"/>
                <c:pt idx="0">
                  <c:v>Carlo</c:v>
                </c:pt>
                <c:pt idx="1">
                  <c:v>Cristian</c:v>
                </c:pt>
                <c:pt idx="2">
                  <c:v>Damiano</c:v>
                </c:pt>
                <c:pt idx="3">
                  <c:v>Daniele</c:v>
                </c:pt>
                <c:pt idx="4">
                  <c:v>Lucio</c:v>
                </c:pt>
              </c:strCache>
            </c:strRef>
          </c:cat>
          <c:val>
            <c:numRef>
              <c:f>Foglio2!$E$4:$E$9</c:f>
              <c:numCache>
                <c:formatCode>_-* #,##0_-;\-* #,##0_-;_-* "-"??_-;_-@_-</c:formatCode>
                <c:ptCount val="5"/>
                <c:pt idx="0">
                  <c:v>1100</c:v>
                </c:pt>
                <c:pt idx="1">
                  <c:v>600</c:v>
                </c:pt>
                <c:pt idx="2">
                  <c:v>600</c:v>
                </c:pt>
                <c:pt idx="3">
                  <c:v>1400</c:v>
                </c:pt>
                <c:pt idx="4">
                  <c:v>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68-47E5-84FD-A4E5AAF0D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27027919"/>
        <c:axId val="927049039"/>
      </c:barChart>
      <c:catAx>
        <c:axId val="927027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27049039"/>
        <c:crosses val="autoZero"/>
        <c:auto val="1"/>
        <c:lblAlgn val="ctr"/>
        <c:lblOffset val="100"/>
        <c:noMultiLvlLbl val="0"/>
      </c:catAx>
      <c:valAx>
        <c:axId val="927049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27027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[2a giornata Fiocco - modello incarichi Studio.xlsx]Foglio3!Tabella pivot17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Foglio3!$B$1:$B$2</c:f>
              <c:strCache>
                <c:ptCount val="1"/>
                <c:pt idx="0">
                  <c:v>Campania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Foglio3!$A$3</c:f>
              <c:strCache>
                <c:ptCount val="1"/>
                <c:pt idx="0">
                  <c:v>Totale</c:v>
                </c:pt>
              </c:strCache>
            </c:strRef>
          </c:cat>
          <c:val>
            <c:numRef>
              <c:f>Foglio3!$B$3</c:f>
              <c:numCache>
                <c:formatCode>General</c:formatCode>
                <c:ptCount val="1"/>
                <c:pt idx="0">
                  <c:v>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1A9-466F-8B1F-8D411B688DC8}"/>
            </c:ext>
          </c:extLst>
        </c:ser>
        <c:ser>
          <c:idx val="1"/>
          <c:order val="1"/>
          <c:tx>
            <c:strRef>
              <c:f>Foglio3!$C$1:$C$2</c:f>
              <c:strCache>
                <c:ptCount val="1"/>
                <c:pt idx="0">
                  <c:v>Emilia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Foglio3!$A$3</c:f>
              <c:strCache>
                <c:ptCount val="1"/>
                <c:pt idx="0">
                  <c:v>Totale</c:v>
                </c:pt>
              </c:strCache>
            </c:strRef>
          </c:cat>
          <c:val>
            <c:numRef>
              <c:f>Foglio3!$C$3</c:f>
              <c:numCache>
                <c:formatCode>General</c:formatCode>
                <c:ptCount val="1"/>
                <c:pt idx="0">
                  <c:v>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171-408D-8541-3C191C2FD2AC}"/>
            </c:ext>
          </c:extLst>
        </c:ser>
        <c:ser>
          <c:idx val="2"/>
          <c:order val="2"/>
          <c:tx>
            <c:strRef>
              <c:f>Foglio3!$D$1:$D$2</c:f>
              <c:strCache>
                <c:ptCount val="1"/>
                <c:pt idx="0">
                  <c:v>Lazio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Foglio3!$A$3</c:f>
              <c:strCache>
                <c:ptCount val="1"/>
                <c:pt idx="0">
                  <c:v>Totale</c:v>
                </c:pt>
              </c:strCache>
            </c:strRef>
          </c:cat>
          <c:val>
            <c:numRef>
              <c:f>Foglio3!$D$3</c:f>
              <c:numCache>
                <c:formatCode>General</c:formatCode>
                <c:ptCount val="1"/>
                <c:pt idx="0">
                  <c:v>2234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171-408D-8541-3C191C2FD2AC}"/>
            </c:ext>
          </c:extLst>
        </c:ser>
        <c:ser>
          <c:idx val="3"/>
          <c:order val="3"/>
          <c:tx>
            <c:strRef>
              <c:f>Foglio3!$E$1:$E$2</c:f>
              <c:strCache>
                <c:ptCount val="1"/>
                <c:pt idx="0">
                  <c:v>Liguria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Foglio3!$A$3</c:f>
              <c:strCache>
                <c:ptCount val="1"/>
                <c:pt idx="0">
                  <c:v>Totale</c:v>
                </c:pt>
              </c:strCache>
            </c:strRef>
          </c:cat>
          <c:val>
            <c:numRef>
              <c:f>Foglio3!$E$3</c:f>
              <c:numCache>
                <c:formatCode>General</c:formatCode>
                <c:ptCount val="1"/>
                <c:pt idx="0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171-408D-8541-3C191C2FD2AC}"/>
            </c:ext>
          </c:extLst>
        </c:ser>
        <c:ser>
          <c:idx val="4"/>
          <c:order val="4"/>
          <c:tx>
            <c:strRef>
              <c:f>Foglio3!$F$1:$F$2</c:f>
              <c:strCache>
                <c:ptCount val="1"/>
                <c:pt idx="0">
                  <c:v>Lombardia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Foglio3!$A$3</c:f>
              <c:strCache>
                <c:ptCount val="1"/>
                <c:pt idx="0">
                  <c:v>Totale</c:v>
                </c:pt>
              </c:strCache>
            </c:strRef>
          </c:cat>
          <c:val>
            <c:numRef>
              <c:f>Foglio3!$F$3</c:f>
              <c:numCache>
                <c:formatCode>General</c:formatCode>
                <c:ptCount val="1"/>
                <c:pt idx="0">
                  <c:v>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171-408D-8541-3C191C2FD2AC}"/>
            </c:ext>
          </c:extLst>
        </c:ser>
        <c:ser>
          <c:idx val="5"/>
          <c:order val="5"/>
          <c:tx>
            <c:strRef>
              <c:f>Foglio3!$G$1:$G$2</c:f>
              <c:strCache>
                <c:ptCount val="1"/>
                <c:pt idx="0">
                  <c:v>Marche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Foglio3!$A$3</c:f>
              <c:strCache>
                <c:ptCount val="1"/>
                <c:pt idx="0">
                  <c:v>Totale</c:v>
                </c:pt>
              </c:strCache>
            </c:strRef>
          </c:cat>
          <c:val>
            <c:numRef>
              <c:f>Foglio3!$G$3</c:f>
              <c:numCache>
                <c:formatCode>General</c:formatCode>
                <c:ptCount val="1"/>
                <c:pt idx="0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171-408D-8541-3C191C2FD2AC}"/>
            </c:ext>
          </c:extLst>
        </c:ser>
        <c:ser>
          <c:idx val="6"/>
          <c:order val="6"/>
          <c:tx>
            <c:strRef>
              <c:f>Foglio3!$H$1:$H$2</c:f>
              <c:strCache>
                <c:ptCount val="1"/>
                <c:pt idx="0">
                  <c:v>Piemonte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Foglio3!$A$3</c:f>
              <c:strCache>
                <c:ptCount val="1"/>
                <c:pt idx="0">
                  <c:v>Totale</c:v>
                </c:pt>
              </c:strCache>
            </c:strRef>
          </c:cat>
          <c:val>
            <c:numRef>
              <c:f>Foglio3!$H$3</c:f>
              <c:numCache>
                <c:formatCode>General</c:formatCode>
                <c:ptCount val="1"/>
                <c:pt idx="0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171-408D-8541-3C191C2FD2AC}"/>
            </c:ext>
          </c:extLst>
        </c:ser>
        <c:ser>
          <c:idx val="7"/>
          <c:order val="7"/>
          <c:tx>
            <c:strRef>
              <c:f>Foglio3!$I$1:$I$2</c:f>
              <c:strCache>
                <c:ptCount val="1"/>
                <c:pt idx="0">
                  <c:v>Toscana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Foglio3!$A$3</c:f>
              <c:strCache>
                <c:ptCount val="1"/>
                <c:pt idx="0">
                  <c:v>Totale</c:v>
                </c:pt>
              </c:strCache>
            </c:strRef>
          </c:cat>
          <c:val>
            <c:numRef>
              <c:f>Foglio3!$I$3</c:f>
              <c:numCache>
                <c:formatCode>General</c:formatCode>
                <c:ptCount val="1"/>
                <c:pt idx="0">
                  <c:v>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171-408D-8541-3C191C2FD2AC}"/>
            </c:ext>
          </c:extLst>
        </c:ser>
        <c:ser>
          <c:idx val="8"/>
          <c:order val="8"/>
          <c:tx>
            <c:strRef>
              <c:f>Foglio3!$J$1:$J$2</c:f>
              <c:strCache>
                <c:ptCount val="1"/>
                <c:pt idx="0">
                  <c:v>Veneto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Foglio3!$A$3</c:f>
              <c:strCache>
                <c:ptCount val="1"/>
                <c:pt idx="0">
                  <c:v>Totale</c:v>
                </c:pt>
              </c:strCache>
            </c:strRef>
          </c:cat>
          <c:val>
            <c:numRef>
              <c:f>Foglio3!$J$3</c:f>
              <c:numCache>
                <c:formatCode>General</c:formatCode>
                <c:ptCount val="1"/>
                <c:pt idx="0">
                  <c:v>2258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171-408D-8541-3C191C2FD2AC}"/>
            </c:ext>
          </c:extLst>
        </c:ser>
        <c:ser>
          <c:idx val="9"/>
          <c:order val="9"/>
          <c:tx>
            <c:strRef>
              <c:f>Foglio3!$K$1:$K$2</c:f>
              <c:strCache>
                <c:ptCount val="1"/>
                <c:pt idx="0">
                  <c:v>Trentino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Foglio3!$A$3</c:f>
              <c:strCache>
                <c:ptCount val="1"/>
                <c:pt idx="0">
                  <c:v>Totale</c:v>
                </c:pt>
              </c:strCache>
            </c:strRef>
          </c:cat>
          <c:val>
            <c:numRef>
              <c:f>Foglio3!$K$3</c:f>
              <c:numCache>
                <c:formatCode>General</c:formatCode>
                <c:ptCount val="1"/>
                <c:pt idx="0">
                  <c:v>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171-408D-8541-3C191C2FD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27030799"/>
        <c:axId val="927025519"/>
      </c:barChart>
      <c:catAx>
        <c:axId val="927030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27025519"/>
        <c:crosses val="autoZero"/>
        <c:auto val="1"/>
        <c:lblAlgn val="ctr"/>
        <c:lblOffset val="100"/>
        <c:noMultiLvlLbl val="0"/>
      </c:catAx>
      <c:valAx>
        <c:axId val="927025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27030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_xlchart.v5.2</cx:f>
        <cx:nf dir="row">_xlchart.v5.0</cx:nf>
      </cx:strDim>
      <cx:numDim type="colorVal">
        <cx:f dir="row">_xlchart.v5.3</cx:f>
        <cx:nf dir="row">_xlchart.v5.1</cx:nf>
      </cx:numDim>
    </cx:data>
  </cx:chartData>
  <cx:chart>
    <cx:plotArea>
      <cx:plotAreaRegion>
        <cx:series layoutId="regionMap" uniqueId="{91141714-BFE6-416C-9AA1-BAF506D6A95F}">
          <cx:tx>
            <cx:txData>
              <cx:f>_xlchart.v5.1</cx:f>
              <cx:v>Fatt. 2022</cx:v>
            </cx:txData>
          </cx:tx>
          <cx:dataId val="0"/>
          <cx:layoutPr>
            <cx:geography viewedRegionType="countryRegion" cultureLanguage="it-IT" cultureRegion="IT" attribution="Con tecnologia Bing">
              <cx:geoCache provider="{E9337A44-BEBE-4D9F-B70C-5C5E7DAFC167}">
                <cx:binary>1Htrc9w2svZfSeXzoYIbAXBrd6sWvMxodLUky7G/sGRJ5p0gQIIg+etPjx0ntuI4e6ryVr2RXWVr
OOA0+/r00z3/fFz+8dg+P9gflq7tx388Lv/6sZym4R8//TQ+ls/dw3jSVY9Wj/rDdPKou5/0hw/V
4/NPT/bBV33xE0GY/fRYPtjpefnx3/+EuxXP+lw/PkyV7l+5Z7vePI+uncbvXPvmpR8enrqqT6px
stXjhP/1Y/zQDQ999fDjD8/9VE3r3To8/+vHr9714w8/vbzX7z73hxZEm9wTnGXoRHIUSkY4+vhD
f/yh1X3xy2XMTiRjKCQUf/7My4cOzv03knyU4+HpyT6PIzzKx3+/PPmV3J8unPz4w6N2/XRUWQHa
+9ePp9NDe3zgatTxpyuxPgp+evfxSX/6Wtv//ueLF+DZX7zyhUFeKurPLv3OHmlXfRTuL7MGOwFV
S4oY/mQN8rU18MnxSihD9rU1Psnxw43uHor+u97xbZu8PP/CMml3Arf+m9nm/GGr9Gc1/QWBgk8i
iTgXGEWffr42DTkRnEshMQTQJ3f4FCh/Ksa3LfLLsReGgFf/blbQ3fsH+/SXpqzwhBPEBaLkW0ES
gSEizHkUfrqKxAuD/DcS/YFRfjv60jBw5e9mmapw9i+1CzthlIJhKP5WhMiTiEFmE1H0wh5/Lscf
WOPzwZe2qIq/mSkuHizgjM9q+QtyFT2hLEQ0ouJbEYLpCWaEEvKyjPy5HN+2xOdzLwxxfPlvZonr
6rnT/fRX2iI8QQCwACPyT1EB6egLgCVOIkIigrH8JVu9KB//jUDfNspvJ1+Y5Xjhb2aWOz0+Pnwf
2PwfYS89YWEUcom+maswPsE0lFEoXpjjvxDk29b49eALYxxf/5sZ4/65f57+SmQF9TykWOCQfTNb
YWhBoEFBkNE+/rzoRP5cnG9b5PO5FwaBl/9m9rizR7zZ/5UW4SeMYSbk0f2/SFYQFkRiGYmQ/lrh
v8S6nyUJ/tNO+of/PFXFdxPpt+3yzZu8MNKdPfkP/Pn/u1n8g0b2y17xq7f8Xzt3Cr1iGIYIQuNz
XHxpK3KCw6OVZPgZWHxqSD431H8sx7ft8vncVzL/v+7P/7h3/5XUSB6mh/QjG/JF+/79qx8fEDia
F0e/R6p80tbp079+xJIwCItfWZbjTf644/vixPPDOMFxdoKIIGAXiSKJGQPz+OePVzBEnZRRRKB/
QWBUaPJ7bacSWBpyIqkA6IwEITzkBA6N2n28hE5EGDEWIRRiOBnSXymoa92uhe5/1cUvv//Qu+5a
V/00gjRAMAyf3naUVBDMMREykjQEEUjI4YOGx4cboLmO7/6fBu44tHxFqgy1UFUU5Mls+XXLQqt0
VEdqLXyjAl0luZRhjEt331e+VguDM19o7RuyMEjsv5NFCqjBoCSExUtZltItxq4EKS8Gn9hgHZQT
ZFHzYhrFym5Wok0Nk23s5HBelHlKc4qUpIfIrtUOeywSN51PNrrT6yIT2wXpxMY2fjOryLj7TjZx
FErVbptXY9hfu35Bqlp4GK+LTfVQXxxfzZcZqdrC803dLc5BAIQ9UkPUV7ttLLJxqa/F3L5DJWr/
RAWADV9qgGKOIgIuIzlF0Dp9aQ26iCgchgor5De+G8hGUuaMKhezxcusp8T25fAnn4lDfDTyCydg
nIdScIkjzKKjk3zhBIJNQ6XNRhQRLkHeUhVJY5QdpiUudNyE/r7y6yGXrkr85kmc2+29G8OzZhWx
cTOJ7Yh00q3vmrEQZ33bd6qceKX0to67SfSxbopoh9qOqjxtZ97EuHIyGYLtZiTTjQ/nIZua8HKb
5l0lcq5EMA97UUR7VviHutTRrponqbBs3mng6LJw6695HrVqoO1b/Ii5XxMXDecjClO+bA+8AOGk
3gm8cQWBuTerftvTGqmlSYM1i/Dy7NAcqnmYSiVrM6umimi8jBVVXefec1He6qg6EB0Myhc+yyte
xBoiWY1lviceX802ugDPXJMg5Id827OpUKRYLk1Vxm6VWmmP6xjZ28HcdZu4Cx2oZabh64Gwi7Vc
b1CV+2zihYry4KJm+l1Tmb3s8CEg0a2ckMlQ7TZl7OVI8JYUgbjtJHOxn0ek2LgusZH8lBbyQSA9
7sUUbDEfulOntzh3+szP9Zt+CxLJS7QjxF6Gc3TY+AaSn3aYs7gKeTLM7rbpUBNvQZ1GVf+2WfkN
nYO3FIU3a+vee9ve+cHuHGVJoev6VITNpmylaNubd0FkS9VG/v1MrOqJ69PW5DFHhYu7ddHndhJF
LLop1oa0KQo0qIbsy148Dt4/ggLwLtSq7/QQSyviMRRVWo5ln5YkWampY5f392tFKlWSh1ZjpFAD
NwrC+RUa9SMK53ess8kKCS6WK7lxpHOqCYI3yJb9TrbBvQ/4Ocnzs6YmiR6jJz4akzE//7yu9aiK
aq9DnCchGopdb8BVKyuvowHLpN2WpJpMpZCNnjq6FipvhjqeQVSLbhFGm8JFmYot1Jks2I1sK8iZ
vK8VK7ZSOd2/L7rl9eqoTsa6BF/ZunRq633Tl1PaSNvFeSt3dUdtKtZzg8J3RQPhXUF0Kc5woKKq
zrO2CmflUbPtwrU+RHRNCPH1DudrH0OQvZKr4IrJ6m7cylU16xmx/b0lb2vkeFI4P+/WRr7qXUb9
NMTVJK/b0oG5W18qX7ZrjMpqPzSIX4a1V8iBBIsd4wCPd3kU9ru2EOczKRLT4FZx1OapHtlzwVQ4
xlGlbRb5cTq1Xt6v+VglYmg6JYTskjZvenjeSRGcDwcnjFNu4FbRMKr3Q+t30pRpM2GfEWei1IRu
VKMPir3M7etCN0T1jez207KeFuARqgvKFOX5XbUM91VuwiRyZTxW/aZEFAwxF4PINA+o8ssx6Lfo
3qP2vOkLrKTRr4ruvmvny6qpnoRu51gMxfRqXtbttDb56VDYnScF+LWbYpbLCCTMQ8i878ZRsLug
fxWIsoVYBDfgdApVzfmbdhJQLTSGQJJx4YuUDU19yobw1Vrm24UYljO6RgnF7LLdInO/FN0FFUVa
9dU5Gcek6qpTGY6lIp1vQWnmrh/PqjkvrxsZFLHn6IpjX6emD3o1NO59W0/pnBdvsCwmyEo12Yv5
Q9txsxNLkwzYvNE9yqp2gxiw/LIY7dF/aGLH8pg/2JaM+BxrWcX+6GnUDXlc0DqRpp/TBuVNulGq
GsKkIqYwyVSSV20nIyW6uoiHKHJqYqRWWtAGQge/KXB00FFhVT0Vi9rqolCIrJcVi+ZsbqdKhUMz
xiSaqpTUS6GgzsodYmpscn7NLL8fdTgq0w3vWXzKWvrEqmHMTNBd5WQnJFl2gIZjZ0cKwuoDCstG
WcyM2orzMijOvc0v2mlvlzHGciIpavmN0cM91tHrah4vbYeDtOmCJZGVe3IsamPr+Zu+9gmhkCkg
q+ukXjas6qjPcmq88pP/mRScKS4Xq+ZZ0DgqqkNZsVphL8a9H6sLqmw7XpfB5GPjeXcMsdd001BF
7Gr2CIN1pnzagYmuLMwRYhpUigeujTWp4ekXKeKVcpNR0qGkqafrygJgQVHRZsYqosfTNqq3C+5H
CMnpUgaSxaG09IIW9pVF9r6fw1PddJPKW7/nBWCisbFjFvLyfa+DDyPu+1jWwa6bqcsWCeWxRQDw
hny9JtFMUhOIbGBQPowprhdnDiZyhXKt9Luybc5n2m1pvdaXVRsZNQX8mvbdZW3k65XoOjYr5LTc
oxQAgE3nFZxjVlyzZy1IeKbD9k6EpInNADd67YraHPzQ5LGfRKdYZEwSTVDiq2lXMhOqPNfmrDVY
iebDwLbbZav66yFPZD3InYWgVQOcC9bgaeR9fhlsjU34WvPEcJF2uYAnWcsmW/giYzesV7IMbsbA
09MmDxPcFHTntyJS1HLVCdo/TvmQzY3Ae+OiJhmrexq0qkZ1uzfaLBmBbIWnmHYLTksetvFq22K/
RFGuCitpPNVuSctlDnfIog+8gdgcPTlUZ4ZPEBoAIAqOPnhRXVV0XjMu024ADLmYN4ETtwUODhVM
M5SY2Nnqxd1oG5rJhcB/UJvwWReZl6ZVbmzPClq5jKMYi2qKHR4vC7SfpzWdiKhUw98VQVNnm63X
uJXm7eTyMpYD6XasMh9o0IM7hjzYQf5NC9K2SmrwirHhkzINW2OLRZHYedxvRf78MTbE5l+XEj9h
z0PV5VGddjeuJ2dN0cRuZCSran1WUerjfAkuvemzYsFT4gvE1VhTk7lmv4b6Qq4AqEaqa2XHqlBY
b/eyWLjammWNJ/yaiHHX2PJcjsuFdVxFOiiTgDdLbEmjiEf5LqA4mQi6P2b0eKC9TUI7KDlBfaga
d+n9cBVEkb+Ydc7Srr7OA7FmxBdD3LlTMpgmMRafrVvv07Wt33kkkpzlQ0LsEMRdISuVFzqt20Ec
Bh4uWR0B7KRL+OgZjeKiXmmCo5mpfhZgXzsXWWunIt2iQeliaeIAgdaDguAk8MWbCnfonHips6rc
unhBBQdwYJK85fXe8K5IF3NvHd6zHO/WAcfdVmZQAVp91rYtvpDNLFXprLmyq83yra8zB8ku4bk7
MLlMydQCVp0rG5cjz/ppK5SGspI51x6aSJ5vRfGOYHPBa9Cf66cygULwgcz9GZ/IpeGBOCN9XSXa
0i7RbikVqKBJGqavxgaqJd7ybFtJ0pviqp6Xy5UU8gxZs8sLTM4qlu9yUj4HOYCbgDatGo/oY+2b
QK3zRrKVNbfhKqO4Fs1+axd+HiFJAAyxKG50oZMqmC5yZ9bYVOyd77c29uWkZkOXs5BNZcZFlyuM
+Z3HazxG1euywc9RQKaEd07HiAUJyD8fn3xSASvLDC0hVGJJpsxwmzg0uQshACWYwJDYu2hMISR2
LZ/fITktiq11D22Lfermold+hfLQ1jcuAMv4MJLZXPgpLlcH2pujax+UT45InxRj8YYPIVLGjTeS
mzoZiwjicQVYaKN6VbQcMloxczrw8XJp+A64tH2/+IQiaCxmDiHQ9eJVS2oJFXwfjv1btuRvjZft
aWui9tCPpoodAnC59eOu6/IPZixKhUZZnQrmryPw/NbfMwcomaBVmVBCVOZVoMYhBy9gA1OGQjr2
+YDix9GHPmmm9cG38qk6epVe5redbJ0azTYleUCe3fKz3DDd8Sp/v6HBQ/gpU09hDHsKGXYjfBJz
/tjBqTaAdkmMowqwhZIZyn204ut5q4dkDYNaOfBIE0edfXAjJ3En+td09NBdB2NcRuhRV3OCpduF
FuBcq2dAaeJ2q6I6DiD/rrZ6Wkuxb7Yh8SU/7yJ8tWKUEF1MCXRHe+K8jqGInrrizdJF8caarHE9
VBhxawBP5qgaVTOJJ8bl0zmtqVXRrEE9qmlQHASAbmvTIkW74ZRuUXQ2lVar1dUPRcFBhtkyFS1b
uth1hn4myHBDK1V3wzOjwD7UjiSAkJVZh92yjClu9a2uolgEkICiMEZSvmF9aNLVultW5Pu8756b
OgQoVX9YB3IRWPTWFtMHF17qcLkbDD4tpxpQq9PrwbW9U7rJ96Z6VfDlddOwdo/kjNKtAczHL3sA
Wb6d86t13Va1LfwhGPVtyWJGptd4Ii7OR4gYKOKLG9+zrUkrCZhmkEXakOW9EHOYDJDcDtMK2EXP
rWpte0/Hnu+MwFfI9Y8in2RqcazL7RINK8r4trSJtHXatOxmtKPPNHOvTDif02GKt9AWMW/JG1Kj
K+gtnkw+qaH0FxPXm5IVhEaetzbuvD5DI++U5GyMuxlglQn8fHDhjZ7JtI8QQKGyDjZVSR3E/Va8
KqFpiknRTomMDiF+O9SuBg5ouqzRkpS0IBkOmIZKH01pEfEomWQTQiuEVeCFvKCuUqSOcJIPtU8h
xJK1XNYEGpE8poMtk4rot0U3aFV2Wi0dCa710F+57dgTyT5xxbwPSoEOWxjEaNDXod0MpLObNR9y
dXRUBpzUAmUDitKZhUIKIcFU7oPrdgS4YVaXLKYL4qhZFtXz9Yr0DdTo1l1sYXfg/RzP0eXWkGtL
LcqsASwezVtiWBdkIbQlNV7TdnrjmX6sKuFSPvbPkD6bND8Cs6I0KWSv/MAEg9Wd/EwOA7SelfgQ
bJFVBVBbygEuPHjjOtWV9Lmz4AquH0+ncbvfUKOgyd+uZLcKhcohKWw1KaBdzk1g5wPZ6rTe1Ixs
d2m0Q6pzl5sTWa99ocLCoKu6e5gcuaQ9XRRGIm5pPZ3PA+ljsRwxUdi9rdpwAaw0x9p1tWprNx62
ekkAFN24EV0NnY7LIooSUTRVPOM2nuYmE9GiSk/ebNwtQLG159HcP41sXFThKY799owj7lIAuWUZ
9hk1UGTMQJ9ZA2m80ctDxc37HCEfN5O+4X23XLiNlUpUYZcu5fPYvhud3K/dUl6a4pjrBL/bGr2f
h5moXGqecvqhspUHI08uniIhkz6oZDwL4HrWRlfK15lv+p3bQFORTpdgAZYgouN+BVaG2KCOIXSB
HSNvCssOZObQvruoVNXaVXETtX1Mt1sbLRda8iH2eM6Y8A+jjvb1XA0Z6q8WjLKmY6kWQnHgCYCd
tPd0mC89bq2yfnrr2H2Ofm5EuV949TQHRmF+VhuIDQDP7TnDbj9hqALVkJdJAUVy8ABESQfVVgRP
Rf+zb0ed+jF8H1YRxFi3hEklxQOiAaT7paBxQ/icMN3Hk67CeGwlSWwdDFknmnFQ/TSfNi2EVa5n
qtwWsdO1gApHaN0qv0H/5QBMK1cWCQIUnUR1fhpMCMrPCEmhcQwoP8cvBgdM5jrO5nRquQC+kR6A
I7dJ3kT4Yl7ow1o09VnFD/M8xkve9udLYLJtkezVIPw9ESsQhbmzipO2iSkrizO71PXBUBGoPiiz
oYJmo8odSybEoEsTyz4IZHk+zyhzZFoyIX15GOoNWsMZLP16QkCrVuVsk5GWuwAarmw9E+WUH/IS
MFe0CRU6+aqRjVHehE3COvNUk/E+CBqb1kWletsDW12RD05AFI4wBVAGBjkx4K1IBVMexssA/US9
tslWAFfD2y1bckfSKQIO1MPTj+imlb1WlUYklYi0ECPTXV8BBd1QNeWQoEev21NWoIMYglJho6ud
t9rEc5knU9MNqY84hMdc78VtHRbuDNy72gedPeNidlDJBhrXlkXK7X1JhsuWQXqRuUl9w8/CzkdJ
X9aHaUM2YUtodn2oD2NL5zjvHXAlLd1RC+6FNkZPXWlOex/GNvTVaSWKMeMWeE7e78GPp7gN9t4S
dlUO0fkyWZ+FkWNxH0AL4Y8JcuD9OXRGp9B9XC4RZ9eQO4d4rupdDSxZVTJ25aDfEz2jh7LLMx9C
vsjnRSuGB3xuekW5Xnd9XaTdClmrW6C5/sjiL4uQgLmgCRx4JgLQvKmlTs0EPLqAdAhJUxx0Yfdu
dOZc9/J1GAFSnoGbhucdj1mMX0ch4PpmBWkXY06tON9kZ14PM3ShNQwPuirqQHxznlsEc4Aw3E0R
MIEV7curaGwuJCVXAIPqUy1pkeQlkHvQmOdQflmXTbQs9m277gIboVPWhW/Ae2UyVbber4FMKsPE
3rXNrZsakeWz3lcyaA66YtkYTWFmkFlUZfo2Zpq2wJ9ruqsGseOaxz6s84OWzZCOfb0P61pN3gwx
bHBt+1Zg6Az1PQlRk5FgzuO81IsCxAi2NWZXbmK8mvIPC8TWoRT9xZTP15qxJi02nB8Qk3dtG/3c
Y77EyAP0Z/OSQnFAahO8+eSAH7W8js2HEfJFyv35DMwZtN8tiyXs9+06DWYcay32A/DgzAEvVKxk
iIkBlyrrx5rnaNfbvMrGNxZh/S4Htrxo49rl+aGaAr9vh/OgXCe1LHJ7ZWR5THTVO2iYQFUBILna
9OE5oCBjtxsOBPsuHOkR80B4wv+AhF3YJZlZk5AaskV7LK6BFk0COL+hs1YOT0PaNuPzuIgP48Ae
Ze7KlGPoaYyEzJyPQgXtyPc4CM6NN+vOYnvDIPrO7GRvpmOv2dWyV/lUndk10PtiRZcMqk4yb1lX
bjpeCpT2TWnTCtgxFa4RTh00l2pyhlwCEQy1mwVt3MJIUPn5aZu3bS+4v5KyIJDMMABET9YkxN6m
zLuMtOzOtwOJC64NNBj5u3WQXtV4oICLgPkM3i627OJ+FEuK1ubtSrs6WRZIPBGt1xRv8PpW3zsA
mDNFvbIdpQc66at604kDQubjrSBnAqhj6Px/Bi1c5RuKVQk8DpCoHU1p4crs+7PAb80lOaFRGBJJ
OUP0OCn7YiS1ee+A3ZmwmrvQJRgA3DbMPhn7uY+DEHLBKDqjcoPvoh7vTNm9NwGM7XC//tlMDsMY
9sV0jMI4EhGYxyIOi/Poa1FgxRFWJzYQZZwhesY6H26FyN/Utnk3O0wPANfesaJjKsjJhaOhOw/a
8OeyMlc+b0pgHUZ/+VE7vwy/r78c4z7qAcBlUf7yZYJff/33ne7g78dl999ePH4X4bffLj5/ieG7
79o96+OiwPjyTUdpfr3Xb2v1x/H3rzv2Lwbqn7728AfT9u9e/GoU/9XGwedlho+DdSy/cKPfDeI/
byx8Mbs/HvhlDi9PQjAfjOGPm3dMSpjpf5rD8xOOGYzhOYWtJBbBIsxvc3hxgiLY5RMEMxqGjMNA
9pc5PA1PYL01QhFHPKIws2D/pzk8yPWlk8G2IA05jL3hyxewPCg+zsa/8HcddtCdR8CZbJpGQNu9
BZ4VutjCA3NYAEEz9925FfSOoUz0QsdDN0Jq48A3OPZGAvyFVvnWsm23+eJ5NNBjfqHJXzzuq0WB
FwISJCOg/ZkkMJ3mjLNjlHwhYO0LEqGKrtDSzdAZwxRgL3o57GuEgcQA1hGobWCpgaaVMKIYD6Wu
H8e+dbeV6dZTXTUmEzmgwy5f2aFjGwwe4Canehg/fF9SWID4SpUgICwdH9cmMAWWGWz+taQtzAXd
FAKI3qJleKsL8RYGYwC++TjuSuvcaQ0c+gqz50RPkr/ZchSejWtnYgakDEzyNNnjElXp5tgpmKV/
FbbtnvmtTTWwy+9s4fdkeJuPC3kFOwzjzUSHu2Kg4Rl2cq7juhsrwATrewNUQtm6/HQ0JeG7vISv
/tBgdFdy/BnBPP5uAdIlE6i5EGyVZ7njQWZo0ZVJZ21MRBDCoIgsCZpbwGJQkoJJuuuwnTuYtEqu
gQfb/G0A0E4ZgJRTHtlXk6td+n19/i7/gT5hP4RDyAD0BAroheW3gAB89XZVwxBceQdEVtMMawKc
7ZI1UtQwsIw+ztCmtcfnlQ3v1hIQSI2hxctrvr4S0v38JzL93sYYgAulwB8gegydr21sGovnql83
RQ1brr0NlvN+2+6HZZsu/YSCi35JinbjN3MzfNhMI2Lbzuu7TqM32sEQ+fvikN8FB2SNj3tyCHEK
izQvtmhsX41u7mCcvExoSMVUlhcdr33mselgfqPfTgvbrunUoVlVngdqYN20q5aenS65Gd4SOeMz
2tT40DUw1wnRW+l99DOr9ahmpx/zgfGzaUE4lkXXJt1WE4VJU566mekUH5t6P8C8ABij6s8q8e9V
Dd9xkQKSYCQgAYkXqu4NUPJmQUf+cLiHXo3AnHF1ai6L93pD8UKXed93bn0t8wfmg+bMwzpU1tNJ
xJ0ObfJ9Vb/ckPm4Q4Vg8kclIZCOXjhjtOZc6xHD50ddn6tyximBGL1eG9RdM1xfR0vBTr//mcei
8WVyJrAiBSVAYHKMgAgM/bW3AcVd15BstBK6fx2EDSQTaoq4B0hv1bS6DazIptOyqnI15/18C1RB
lHWEVjCL/Tlsi+68xZF4ZRj+mfwvIWfWHLmtJeFfxAgAJAjgtVj7JlVJakn9wujN3FeQBIhfP8nq
OzO2b4T9wqgKtV0bAZyT+eWhaXxIqYMujGLjX3ZptryTv5A8+G6xIJiPsykQvvpb2VTPNKtpAKJi
5v47dBa66iz1L5ROn7qmGXTl1tO7zrT+W9AUa5uo+B7Cqjzm4/gJS8OhUgzMaXTsXcYF/j0vCwdW
AStKV/5xbKfmSqr+LqfRYovXx35QxZNt7Rdlib7yKilW80Cb9zlAp/LPP0MY/P3Hp1hbPBQs4Dgm
l0P7r79DZlhmC39oUdMX6uAxsTOD3z8jiemdBrAkEGrFa1yx+kV7TXKWXgw1om5/kblit+VvFpzT
S1Iz79SIBu2Dn3kbk7b5RvdD90xiQESdn74UTfgLmEp+FpMT65TGqN6h/XjZJG8j7+VGec1HrJp6
74WwlmKjXycpdnC3TnFJ7JsitN7mZ1i6elOJGRTTWMP/ZS6JYkX4sROifqli/xrPpdjrmDUwgg3O
TV4U+5R0n4+TqwgTu66Ki1fFSJ8mCT5eUNDDNNb+a8UvVCX+W2l0NBE/vTQVVLvHHtfHAgKkqyAi
UVPsWw3dVYZggaK2GVeKpe2hsz1/0bN8lV6ttiVZEKRO+e+EdBsYo9mq7Zrhjl3TPaHaPVgasn3b
5GqNnaC5tiNproLN56AoseMtygowL7FJctvvc24Z7NA0uSQ1SIq5Nwow25QfAFnGqyF7GnFyHzwj
k0vL7ooO/mUk2BCztmi3TV/m69aPg4MMw3QzhkF+XUyvjcxIs4Vi11ztcuHOREoW+hU+6LRycUjO
c1KFeksDrz0Ovcf2gQeD0w2xObUz+/BCPz6xKvVOqg7JtgvicsV4r54el85ZtfFiFDS2q9N1ruza
tjX5haLsWPOfSZF8bdjQ3CqYWqcqjHvYp52B9c5ENHWy/sL68UmPCTlIhh2AIfJ5SeMYqFI7wIuB
Kz753ecokxxK95CcG4ICijTeCeilw++NR82so6Iem9uQf2qjqlfNzLj5vcFwWqUgbUR/q2fR7SFU
8JXhDPJdRz8SmdpVWPfuNgQDyAIKN6loa3YcoFAexMTMVgxzF3lz+bOvg/4mWygwdbkzy41eNkH1
pLx+H8f+gblu+gwCVC2+GrxVQnR3ysdFIs7m723jhz+rukN/7F0eC0Fymdx1sk+bpjhpUrqdxS08
0BYcw6MQCiBPP3mJ4FAcDN83E33LE16tmU0ABIay2vCcbNMkfnb4CcGTFJk5Fk0Mcs+gqpBDg3UJ
u3XoSLYLa8nOggTDtg7q4sB62e+VjGEZhFB7yVLDPf7TTvji5snY34PNAt2Qi/DkhQCG1JSfx5aH
26aLw11D3EeS9u4Ih2Ha2RK3b0ay5OhAIW18lXD8M/HZkpmfQhSpYGDP1XKZUx+gQZ+H5ySud3oI
+MvjtckQwr5iU4d7eMh2UAkM1DzATqM/u21c2F9UBu1nIZMwcr4YIi3r/g1nyhARrsPN47+qac9P
ud+ER6OGX9niP8aJ12zA2zbrpvGAujZDvH9UDEh7wZZ2IniZHEQDatwu4GFxQT8PY5+5dhuETRbR
KsOOQjWLpj49Dv5YvRZgO15s9pQECxNRTPz0+ATJOL4oPW77WppL5U2Q1EIinsciy1eOx+mXOs6K
Vd5Qu/HZ+CN3IkVD3MPHx7FyaTt3Gmvenx0DYgC1FxZ6UspDHMx609JCrrz05os22zV19T1pePCu
2vmzS7JDoPv5edR5cXZeO62ntF+lWqWbrnHmKOFLqZiUV7eATXk85OssI/k9gZJbjKrZg/Nwe6Aa
8UlBTt3HPxK4z4cWotiTC6tj3HbkVObe13yaTGSpqNeTye0TuJVsa4i/jiEmbUViUqCj8YKOcdgK
CTWfj0e6Ss0XPk8fNDuURLhLN8j6GoDuin4fj7KGHDQkGqSIqDO4Z9X0Cmx1kd2Kt5Zk0x2r71Pw
ed52bOA7P6PJNhcMBCKXzR4Wf7hqmymGo4SLoM0MJZm0UczDajshNg+JHAeTb79nPLC7pPWCl9TG
m2AK1AHLhp+yjvKTD0BiNTwO+CKBilt5R7RG9W5ezEmvBO7X5lZd/AwIm7bgmKF07VjRmgPJij+6
yrVHEA/DimY0u5Im1usiGe6FN30hKIwOSQ6+JYFBsdLSJncwO8nKjH7/JRbF91hjKx96FzW8rbeT
X7eHdDQQweC6vVBPbIi1R10002towS7wY+84P6kqptsULuvXzHuyo7nGzfjc6wqLnOl0JwIC7tt3
9tSwdBc8ep4USOL50XGpMBlXWQJfIRPmWZfBhuaAYxjJ4NhPhQQjA6O6H4tPoF9XE+IAzv36iaBn
2LWef+Vk6m8pTtS1mEWzHctZnQN+mglAmRaEx1rFk9yq1vBTbGwVhdS3a1WpeZsfsSDG54zX87ND
4bSVpNlD8lO7kMps3fEa5kKmy+0g42MiBv/eok9alwmdNnPemN240OtDu0+FjXgxFefHxfiwzuoh
DlZNWqY7xyq791WbnqnfFpEAdOOkzS8lKYsV1HC1qXhvLsc6T/W5XS6ciCKSwtotNVLfeaLAQg77
LN9WHrQzHYPDqoBT7Ss/fsrzAZWd6uiuCCobTaNK3ooqcsok17yeV7gN1ZPJ9fSENyi2emjdC02z
p96b9sCTgPMw9d2geAJshK9I29DfhMIV57RTxbmH7Zn4qTt1SVXc+RhssoCkL9yAk3Kdag5NHgIO
Nt6wbWV1MbwFrIgT/VV2cbuq+rLcQnP01tns92eShvmhIOxg+YxnnezPfcJ/pDWMygGErPPH4AXe
SLJuzdzfnJe8dbXQQBUrem8HYQD/0WJfhXWxhpMR6C2ANboqO4sqjw+r3C+aE1v+t6HgFFrzAGjP
au+IIACAyiru8PEyFmnsspFN4xEYsWzesaC3IWzOe5yRV9UN1VMftxRIjl52mzy5VZmP+yD332Rh
6KZs79aGxc0R8TImKdDYpRuYypHD8U5QrJvWPBuNl0AV49ZjO+YbuA/uS0XZLgcmlz3ReHI/J4lq
qhFH1DYoeJPZRVXd1utm+eh+ndznRfCYghLHgIxR/oAhkOAan2I3vdJ0Almdw39Aikg/M/8pacqt
B5npGoYa5x2fq00L5XrtYA9QKCZn2oFPR7cbr0aMF7k7HXtYfybb5YH7ADP/Uwqv3rJe4W5COCHf
TWEfoAd166kr9QbIR7qjU8jeQATpzVBlbxCeP3yr7tLU9ateTiMNFb8ZVlKr+d4T2HlZBv2aISqw
4kHMAH7g5/rnPuIh2P6lSQrRIZFAKLS1PAwf2vOfpCwVQr/waY0WOsuOxEm2q0Y73NHlpevSs199
bbtT6slj16X5epK62KBg1E+PS1KKzcCD5KbH/vvjC08z5h87cBYHZvpdXrp/ETv+q6cLBdLbUJlD
n2HX/ruexUwH6FoahlYOPAtsi+TCHOAYXQl9abL4GkzhdC1km2yaYLbP//xt0f96ecWhcSIbqxBN
EfA5/tp0yVakioETWRXtICPTZuk2U8kUZXTso5aQfh+kwBVFI5MTHE99FeO2k7u0abdMNeo8IYOx
H2WoV1BgwNPMKVpI0TfXOM/k7p/frL9o8X/5aVUoFi0GMR4M7oBk/9c3m8RVMA15068A5KE4L0K7
ghHmbDOdfBFOJ5cW947FPsD+ZHqzhUIYiPnvS5WzkOJZJKYKvM9SRGLLhOlgAg0XvbAHNQRqJz2A
3tDzZ/Cs00+T6eql0hr9zATbKtWEf/ZC4ZDsPdQwztvKVAX/Jsf990dUaH6R/wqgTDMqlxTVn+5e
49ncVoVE+GCpKJ3FSRnNHoQlqUyzQeoA6OpytwLb6jZB7amIkzg//fMX/V+iIGLUAceNITleRtAl
OPrnd5GOCZoJ2CKrtKd0NXr5NCAnAeZhyuWtlyWEkcfhkDvFYIIruY79vjtygAIpOLqfgA1LbBpZ
/S93wDJ+5W93gIJ2CpkKmCbkqsff//T1ODUzr8YuuuqhlJ2Hip4bpFKuidEdStLspaHlj5EyNHx1
VqzLPg8OMFsnkMFBciHCb/7lm4KI/7d3hDBXAJMQkWYEugAd/P2eTJs61DHFrpZr8BDN7rfGoCI2
D+2a29gcO1B3uyTQ5HOQ7Q+ixPSiR3CsNeCR7VysqiaBAEdaOPTgeI9eqpELUnzcO+utDS/rG4h2
elHdFJUlBx6hS9CXjqgvaQ1AFIGgVeJph8hU8yvTYXHsrHzRXQ/Tt0qqp4cEHn6dEttc80YhRfKo
ELgXwPhE1mHIaHjN0wIo67IyHo2WnDyNNhTLwyXp99/i0u+aOJM022WZ19/EoD7x3d5LUJvXhsYG
veZJ1gM+SpYFr0Wonh5KQ++G8sbkB9n8VrcdAjKr1mvpa2LIgkUZFKpLi2cp/97bhdXjg/+W1QUg
LqcPca3IOZYA3DJkpqiGzbtcGoau+j+96JT6BxRtfCXQaWxaO0DA7q3Jo14LvR6zMF61obA/gvoP
ja7sl5mmfEVqVaEZrrJTkxTD0ySxnYQw7pGvaA5zzqt3fOkB+q+sIMP98VGIp/aTjNkxZNgvKEdP
kaUcrI3P25McVItsVfxHGethm/K4OdReA35Gke5OAOgf9cRDHDYi3ZYBjbeVzT87tEW/BrBQpBDg
ducK/F/OgCFJU1161d/Dspu/LXwrImyjeo/tUEZJX9lXo3q9prYebnO19i16Yh/yPezafv5I5nxa
MUuLLXEh8mrLPTRb0CzJUpNTWb/OFaQP33X7tCBQi7C+GQp/VAxjvymXImgURkSNMGdkXIZLoOXJ
L9PuJJL7iMDFsxhKe2YpGeDxqP48DGBysORs5NMmUksBUBSieoUR9Pu2ER7Z0r723xYd/NyFZbsi
IXIbeaq+gsJCRUZ/IJfVYrnCiLaNqVau8s2xz2wAayIUhwApsTp2WMbhbA5Bn19rrvtbBrGnV5OI
/JkH6040uFVSf6vYQLFIIGhHQdf/6AAsv00gEa//92yoggSZFt1GIM3Vs55BPpnJii9Sj1gYTILw
ovn+8SLEQ241N82AG3W+FZqYjSmbX4DXRVTEWXLi1r8/OneDpveYBg4lJ2TidetGbwvyP9gGQfNN
MYf5cBTBjdgHYlGkxBzSzsmVG7l7QpoFwP5jc3UI8WwE8d8LP6hPs0wPE6JT5wqVz6pPTYkFSKtl
fVLABI5vpjqe3nlrwCgH/XOc13lkcvazgu/3kpbonNshSDboG3YlUPOXaopxein6s8v5Kxr/4Jrk
uJAme0e00p55hTuRzuQee5M+THSEa0V7JJu8NgOCUV6m5RboTaG2QvUoAGiYvkp/0CdRDyBrKbq8
UxaHURMX7miDkZxdID7/cyd0AvghpwpYKiqJDKRizQp5apffNk5Xvd/yc6PMeCAeuQy5rJ5x6lTw
AIwf0RwwQpm4ZJczByqNlMM9TfQUeQglrl1gbnZMmsvjovuuuSRol2EVluxAwip7CeuoqsLpxc65
QIOaW4QvUKx4FRRcX7d8V4/JH9Uo7AUWIjtQueVoPqNHZy4d7JfHsRwCCjoYK3fh5E1b4uV6+3j3
lSOveddU+8ezWl6LGND8cmbG0yHvZbwLmLBfJIuPrQvY+rHVOhNrQEQ0OTjodMdJmHLrQmivMryW
vp1RqxK67Xmvj4/2uBJQWkepo9+7dTqzVVD73XM6VCFiJWz3eHEtpbdT+LUXfNydfVLtXAP2bqnP
ulTeCM+DYxgwg8UzILA3d5vQgwFJisBh24r5qvb7iyQgwIeh6nYW5tpazeG8Q8G2IUlQXAM9Ybkn
/Bt3A3vLh7i6zk58cwD1Tz0BmwONXVwY1sjFp164ZcjgrOa5i09l7OITR2Bik9vRR5SwbQ5p0Nf7
gYMb8qGRrJlO2nNacL0e6nEGVQWisSdAAD2dISNJZH6vG4E25LFeHpX6ouZkpe8954PvdrCX2s9W
YE9z/ZJBsbY+yTTZFdxiJXTDrFcDamr4Az7Snv4xRp0LcJrXx4D6pxkI99c6gFYz23Hv5ZYAJkKm
zpuKbwT69sbq2tuVbfGFmxhUX6H8dS3yYtclYblGLJedILk/PYqk1OR0n7GO7bXRq4A5dw5MUOwC
nLHbpG3lDUm9fJV05oePbv3WJHTY9CEa7aAs/SiWMbkxSICI3FXdWZU5CKKlw/SR610rmJ/lLMsf
HnJMEW9ssn8oG8Adx7VaTk7Vjh8sNMhR8rZfD7k/vU/kI+ns1epUJ0BwvssinX+V9nWeplcwtsM3
DwTlWP+sW1iApKv7jffYJJbEbh5ktf4c5hnFCNX1c4+wD6+R+eYtgREGjj3ygf58hKN/n/d5Z+M7
a6s2apOMuf3chU+PdwWIT55oXqzSpCy2feL1ZxS3zSlnQBmRPfshglIetW/UCenadaMRBZHjNJ6m
jCQnMbUR2nWx0WGfvMwg+yKcAe4T1OAr4hW0q6tbMPvTDp7DFEkVy7WQqdioaT/yLPtezWZPsFZu
Mw5iHBOt7rblco6xchp2VWfAVE6fccGzd+Lrw0xgRNaG0pMXJGIPGBPiFKeI2eTBdKRNkOBbMt8c
tkIIqzTdsZqTMnJwZfQ8Q+Km+vYwdII6PZQyO3Z6msB6NQUiJsA8oqFHBp6qDoaQCf4op+IyMKRo
EtiN2wpBELpi1kWmNM05ZFVz1WFeHTKGHPYBy6E6PlqCPgUA2qAS3oIhCNdZ4oXRoxVLSBPN6Qhz
E8XqKqU2fZpL2T/VyKjhF94Z45r3rEnSs8HCXOmEpYAw5+I+xurdlsX0OVdFGgUQhV+ZMF3kN/aN
E+hjQacQpG/j7taFO8/7I6GkxCmNghRmqVgHrT8eHWnMng5Zu35IJnn5RYS1t5pm0X6WrWZI0ND6
OGiMr9lUVQOVbU6f67iACdQj6u5hvztM1Zjua3oyJbNQsmCNVQ1AfDGWfFssm8m4vLVRDRDqynfP
BiXCCMZe0iy59MJrXhnXR28y3WcFAfrhv1F/TtahC5uLoB3yvWoyB0Cy2FwKgUxh0UH8CEjx6VA0
bFGlIRrQi2KXL1VNO+LOIoBM/7ntAs2/2O1/7nDRTaCTCOCSofnC+Mm/zWpgQVX0AR3IasoalK+c
BXbpUlFgFTo4eA+Na+pHt/PoPJ9CyqNQzv4BO9l8umjLx+8eRPEvbnQWczZMHfVVFVxNasnZiA+S
Bx747Cr5NhBk8IOIWurOduqnbl23ciWSMNwmczWcZEWyA6RxuepluADleFqy6T9/QI9MUYkPX8B7
J2hAaHUI05idg7HztoOqgifwuPkmG1gB1wEkX6PL1xb47t50af1qOkTESYqQnS9W/nI+0OUCWXfe
WCGKjQrhUKHn6a5zo6ZntgQ7DOJ9L2GVfkV84lfMiwX1QIWKVHF38+eULHzP1nlDc/n/S1bloKxm
0u2mReLylcNEhlF5w0GB46gPwTiLH2qZ42BnJOiLoTjEaM8jLWTw1iEtJjBBZZdMtYgeXR33kBwn
s0PcwmUUUQkkwLO+ODxUmxqfCDMO1c0pN+3jUMuoFSN9baiUOw/JXJo2wDaXm1AZgqEaE1S0Oqy+
VYWOr4+L56f6knlIKRNMYCCA9Hf///XAxfomO9PvHzsA79Jzh/L8AEh6VUxq/orkWIjBDzgYwmSO
/LTZ8KHVryot7HOANNQPjgTJSrC4uTUTt0tiEAD72CJlBl5l/5Dy4EpB6beXquqzUzv4v+Z2dM8z
+N3C4IgaA1Y+IdOR/raFoIdf4fQtjbf90lRNGiW8+60ROIuJA2k+3ppK2o1RbbXGKuvPsej7o+jt
nvvnqQy8r3oSwUaURbwOZqTk4254FblQX2qefXAr2wNpYA7D0oSOqqYKXXZsozDv3sfeiktqBO6b
CtEEAmnr4FWZ2+dKw6N6+J8/ESWqf6t7VTHOW5LOBBn5vItSaLIXvXjpzTgn27QhwYvKWwaVQxVX
OZLdwylDR70OAy/FwI0ZLn5K2BtQcha5PB4PsBK+WzsUx5QZ/eQItk5Vu10TeHqTT2Nxg/ruZui7
3sTm97Yfdypvug3tkMDEg6imFf8xYYtccfWf2nhGdOp3Q5WawF+DWSQ4nUqEjfPlNbJy8o7YEC++
Cn+psDTvJMwOdVMcfnvJBca3vLQy/HCZBcyV0j/K3ifnMOnBU5Bq7xGlxKomguwGqwyCv8RDuh6P
YHJ5e6ezOIKum0QJqeRpmtNpSVwUV9XL/Ui7YsM8p0+YyjFvuTfwF1SzbWSLGZtm0/PbnFn/nQ/9
G0YDzDjeKN9xL34pvBgDO2z8IQrvRaWV+9pz/2QxquEtNgUFYYsOui/IHjh//doEaHUdqoynWJP6
2ZsxCUL3bw7o1C8Ce3uq5xAnPBwNb8jkLxp6EWvjC2vC7BkpPvXq9WslKmQZeu02ZkjGrfFy+DaQ
7GDa5ul9zIkEQV8H69mpAyBQ6NQg9jYeT/iG9bNaKV/RY6jKZl/IwERGxhQ33TysfQiIaz9W2bYo
phDKfyWBDHf1BrwgJLuyE6tynHwARPsHhYF8PmrGGqnmINDhsRlEuONBhlFHyyle9tuy/l5WfIPf
Yf4oKg30LzRf8mKhQ3uD8UUoKZ9HmYWbh5yOKRt07yoYSXG7LLZiflaO22fIEsMOCfaTl+XfWtsP
95DU+uxqfu+RUdvpYhSrkXgSnaZj4/b3Yas7PeBQQ5OkscYuj0cZY5cO0+R+VxS+Bbfe+IcE50fk
MORnM8xV+jw6kTyX1sFWYBUMr+Vp5gc9vM4awY+iGZeMKkRiM7wGy31CkKlCii2I1+BHJ/S4Kt2j
aO2e5xYCQUHmQ9qL4bXx+fe5QzY1lDrGAJgBU0O8bkMGv0YX0PaHvgYq22A8DiGQImL4zVzZPXQc
TDIYR1CbffHRhENygaWfwfMYkS3XFf0ymI2P0RPvLO22rBiRicxjeU2rTKwtjNfXGH542+Zvj8P9
cZEzLO5OXPAm0ssk9PSaJoiYeFkFy4ipdzQ05WF+FHChHwzIHoN8CJJsN4/A+wpjN2MHV91SJPsG
kcXQoDJ65pDV1oj9knXpUx+Au4fdkE2YWqEUQmecAlbwrL6NJcIEOMjr7YPGSZoXpr32glI1Mj5G
C9Vzkh9Tr1gNyspjicptNQephZCRJHc6v/cxC8A+mGTNJKCcME/OAKjmTU1kuZG2MNCSbLyXhSuf
aOqtqZ78IzqOYM3DBktdthqlEYc5qMs4avumuAuPik2TIHjfwPhbJXz2rshv1CsRACvL25RhCArG
cwWxklHhwd6Vg/uG+n3VT0p/9mGI0zmUf9iGI3bCSXvKgbrEQA7Cn5T5HMceYpEE2YRXQG5IRl2Q
Y8w+cAjXa4re7KjrIv8IONsGOWR50mPkz1KK2eSBAs9xRIhM1iMGiT13ZhqjHA2oZ0co/WHVfTLI
Hpukw/QQW61TkkusiYEfpwJhl0VOH6vZ32R5iI8SV5vZo/KtaMscaY5l6lKlv2uMmupXLERezYdU
tDILjxsUSOGXWXccrDkqXpgrTqXhSQI66VQSXjw2fslrfDXDMg/fGYrwEA9rTIvA3hIRW81rU/Js
Y8kM8x3g8vZ3f17CtkNTrdeBUWw9caOOM0tfpscKNqhnVgDCsjXO3X7XVIW7PB6BsMES7Ad+StPh
FKJjQ6oa41bGdN4KHedb+CfqkrowHg4D593WCt9/Bseza1kyXRiimFflHBSlhF1nVXywpdBGUeYO
ok7f/Tq+tTkLNY6IfkMxMOWWLb+A8IYC5TN/m8zgrTvF8/vjopFf9wNCnx/Phi4MsOfrj46kYt0g
8rExc44MuoJRFM2G0+3v53XeuCfNxq+N6QdUDvodh0GMMCEZFCxiAPLom5/AK3lPj0ddF3trW6cG
xmqf7mKHxiHgPn8xEmWBqZRDhhBA3Fw6va6N99FMdRJVQ+bFKwTO50toWyyHLMJ4Fv+NJXVzT1T6
+6zHOoLJYDH5C/Pc1m1rJO7v/7UKHydyOCcRbXBCweB8lAddDKzJ2vlOS109s7kEVNQ8G4yyOxcj
i28ijsUz7V7GWmT7xCpAdMvu0lOYVUKn1bHEsbUnST4grAoynMVI/D6+wXqZREPbcAawuZlpE/8a
SnQlOVaznb35LhpXXKmXbH/DcgPHQI5yzl90OAJ5cBNZB9rJPa0pMtNakC1CwvwmEDy7WQY5Vlik
PuuUqkMxtZiDV6Eza+J0Z7Ou2zsAKtegare6zNXGkK5cB6NXXPyBM6Qo8w9YRPo2WMEjjuEtKyJq
/vKY6RNL7GJuatGbz18xd6M/Py5p7Z/yYYTy5XwMfkJgf6eZjxS16G4mQOQOQmRwmd4pXeb9yHjd
DbV5SnS5C/0xfTFLQ8jnDBPEnFNPXaDkU6c8hCiQIGY6zqIHy8OXY7aA9Ioyb8i2iRrp6XFhbdPv
fTYfEddEVt9eG510qIdcC9w+HhTansXkGhkkk+wNLOtw5JLkq7DFPArMJKiDTY+/rdDoXwPhzfvf
svWidE6DGM7pH1aL8TTaYjqFnSeBPvDvI8jTU095cKpGzIvAcKAbgtL7xLuzbMYMPExb6qjhp8dF
5+wbN7LFbsmq+YgYMCRP1ICPGxATD8YVm738kIYSO0mDmwl4d7qhmgf7fMQZ2nq8u1cyW4ZIdXzj
F2GU5cN8dTTDBKflkWwxTAp1E9Qw260em8HjQkMIc/BNmjUV07dcpt3FjJO5Tnr8VIMrXzocVihv
hjuyw9uuE8VT2SORiXzacU4wf+vBWRYWTX68VCfgXapNYSuMpxoa+Kcao1wK1kLU6MNx1dcs39hJ
mU2uk+kV3n16WqK8sGe+IWgQfCylFbKlvRf5cKrWJof+w2Se7+Y+xg5e2w8fSeR1GbbuSXgVJhz5
lQGyiD9mM0KiU4rGLO4FGl6EzN5jj5KokY4dH0+BPJ3+h6jzWo4cSbbtF8EMKiBeEyI1ZRXVC4xk
sYGAlgHx9Wcl55rdl7apnu5qViYQ4b597+WAtBCVW5RIEi3LE1/lOb/Njbe00FBZtiK0OqzuqbKn
c0eKv4Ya8Ydo7nKYM6uFCVJZLwQ1LqNeznFe1tQfQWdgbd31AHwwmGY/zpz/bRvf/fAVo/JRWvnZ
lymAOu7R8yjyZdfd/CT/75d4JH5/WUzgM6wOVdGi3rXl5L77fWEwzZTG3VLW6nGb1VcyOjKq6PVi
8DCglfoqi8nkkgi+/dKzrGdpi/ba6Ri/1olm2KAe/qPylKdKGdtuLGr8hFaWRdXNOGPm8oy8u92J
m7jTdna9L5hiqXwagkSu9tNSVvYTA/g3bV3qy+/fGrZUhArv5k5OlfjfD09+GO5TDQHq98/SeKLD
l61Fq19nO1sK2mAbAqWCTHhxNxxMmb5EaeWj2vYVvRk+sQaxZGcxEP+TjKPzyOUa/P5KVlvxBwHc
X1YYojagKX/jzUBNuk9r+e3jTMBOwQMKRGU6zZt5t63b2R1M519egQQY5Y9m1OoJBhj8im5Izk3V
n6BeZc+dnh8GfztUy/qzFn2O+nJT6STMJEAoes+5OBp7U+dc+D24043rp+aw2QHqq3e/V6bshLhQ
1BBlvg0yy02Jy5Lj0bkd15Nc37qya6NmzuwDkt76ttjzfhVtfzen6R+xVOnVoQEHQ9hr75WzjCBN
VnXfEIWlkb/heXJa1ubG0pNEI6Ny5cYYdVO+pelyX65acTBmeDcUdP7FIJwU+H4xfDpQPrqqXv8S
j653IvOY7Jh98FvIIPT1j1Te9X1FMr8bSKu33jqefs9aggx0raIco2kMK1A+d///LxZDjaA1PsU0
alzgSHq8v/vN0Ku/fTnNl8V3+2ARUnt0XH5TI7fjX69xSjnGzRbLuTbeN/SpMHPc+aSPg/MHeuOO
SHNEWHgF9eDX4Gi39j8r6//ouTM8m8Xw4AAyJDXeZo+EqtWhrTqLrJq0Hjq5PPVMmKMh34r/vQHl
7TUY0qm72gxwJivdj52lrpvjWA9OVtkPuDYz/NlEgNesOhJDd94a6Jv+1kFBuBnPJfm3Ilmb6zTT
Cu2GNekC0xq+x8VLcZVlehU0BuKEZmTLEYCfvDnlnLErLkvmeVHTgFtdndK4VCtjns5K3hbaZGiE
dfkg5NzEczLeg9jDrCVLiHcDbvTW6UISa49Z1Y57V+v6s4Dqdss1p9dyVWm4cijDakPPHAlXn2sD
QwsllHX8HQ64mDZCC/LHbqvb9ej6W0wGDICSWPyf6zisduipvoud3HUvun7vzmb+BCwEvpah/lB7
60/AdA5p6pnX34N5dRMtmOuyOlgY/Mgv6ZffYrUdaveQzN4j4iOUDVNWV/vWa/F5MXkFkES8zH/g
UZyAPa3F+X9KBQCk4nG+nT4L99GxWW9lpHgm4dkf+hn9ec2rc1q5F9teuyute/Jopkb9YEEfqvGl
oVpoMvidyVsuOcWkHR+hjJJokXP/Weby2ADgeZRT3ga1rf6uRTs9Whs3ujbhlnYqK0ANtB/KYjlU
U1dcc+VbD5YJY09tyx1m3rd68uaztmwEexIYTzX4yEQkw8GpySeBFcLi5yA8MEA6/v5Tv38rX6Gn
Fikzd66tCUvyQve7GPbT6N+nADefBxvFOi27u565+h5nchr8Gvd/6ydwhXetAcqqaB3S37dx+axT
bzWrpQX/a9pv8vvvMMZeJ/vudizuKD45plwoS1u16q8w+t63vGEgYxRAYUlvk0vom2uFfzHaMJtH
v2rrBEWgSVC/ec0Cw5+cOCFKNNxCfpARmAHXPHEKDBqDwE4ECLQqnFURViVV6a9lPlNjdsjn/CMZ
rP64ro4MxsxKjkS1YQiXCC9iLKkTHfm92lr+lNSadyHX9zBi0jwtfTdf+xm7JCpwzCf7WZd4jfKh
3MJfgX5s2/tf76Omg/abDbvB20gx7Bn2eqdjfeY2qtITZQ9BCGd6pDv6LyuYoySYOPem2X5vhWHc
p1n51WsIM25rZF92vTJf425k9v5SU3sGdeKSAylIFNZQOnaG6LlOJBIvyp0PnjdbtSuqduIgvHw2
k1J3NYa5ANDYqQKKxlTtSzmriPPCeLJnibKXMd8ZHWZ/a3ZBIYqTNVEH38+QfwxoLJ6+7IEqd3Gd
brA5m+wNM2Th2/eg4evAx1+5WXpO0qDoYxT8B9/iq0SDdzi126GPzGZ2DxXdfaBEK6JN22Tk+2Rs
bG6KZPbXZ7XOGfUfUQFhtvV+q1oZyWTk9672iyhKwg4SRSor52DVzS2utZImTX5mLQNwXOePvdOD
vimgmayKmYepM/9vMqCz5ifGGWDVIuvPiVoxwntP3nGsxiIaR+2NeQY+B888SLKQxzSBo0efihUd
Jo1O6+74WsiAOQWYCRyqo6ZcZsUM1xpPiVkDsJE5WJIeTbEu/xkt9dVW/O11xGELATjCeANOyPjO
ZlBzm2kexCJuD2WXREU7FIxCpmiavbDT2+UBuSkwt/Evo9a3fqk/5BJUWq5FpVUP5CwN5EP1PSQ/
tb88JnL6Tq25ujUZXYiDPuTJqU7pcO/oSRMnJWDjZPLr47jdcgaJ5sc00D+ZNkcO32G3Zoce+xs6
SX1XSRDk5ds4L0k8SgSSVOYutvxCILKSMt609b9Cs9uzn7hmiGiPpF3QxvT6cna0py13CYVCoAvq
ri44Zz1I3VrFINEvZwrHIoU/PD15sLyvbkYniG8I8ETPkGW5AYl8rPfnQfjNnlnFvHM7+fems1+c
qmjDiSlBigzkWc4ZnA7DFw+nR+uj8yof+twGqWQ3zVu1N3nOSplETuejESpOGX02/T1hZMMqzCO+
pMWrYN9a2aOSdr9fgMHZ3net9WuIbceh6m5kVFCHbZtyAQTSH+jwLxIXGq8FXaTSHMa/Az/BUz/k
Q6j12meuVxG+OLrzxP1snMoO0dvM4AYS1icKrnlY//mDA4BttI1dip+BfBp6VTbkY5hD/kiAT+1T
qd98qJ57cpbDJvxzP/q4Sja3OKbu8rcs6xHKElUspOcaL0XrEyKpzcTH6ib3aTVftM0w9nBcfpIC
OFiJ3kiGIkhNgbipbWQIEps0OJexI+z5Wh9TbSl3vlZnMY8NHBuhpodETEcvu7nGK/J8iriam6Xt
jjmiH+o5o2Pgnn6M+vVMogUuVl7vR23qKJ2YzJiEjKatKSD21+AIKWXCEQ/8jVbqFO21MOdwHWuM
5gBZjmBRODqxVhid9ry27WX24fZ0w2lIOZ7aTkA438qnkT8whl5OBrPrYcFK+EH2dK83/nSyqiN+
FER0Yqs5OfphhAQjRBt7/xoDqrHUQGIKveqireMTmx17jQ2UqU0X/4SXDTHpqWG3ImdyUllIjI6y
At2Bc6dp3aFI3GcqQED3evvdOBBlyhkzi+n0D8YE9wp4TQbLdTdq5R2mwQ9Pn29RGvkwVUaOrz/h
69SYpBjlw4bP0Afq56Yl86R1RyLnn995W2x7T3ULPdjesuowzSJcYFUFDEpAAZ2nVgTwqCBagjaq
FotoWkVHrmwdT38udijGzxqJL4yR+cs6YIlUqV0ee6eTcc+II5p69xVnvHsv+M43DCzzJIoL33i9
d9r8v3ZRZeQ6UMVsALNUZf7R94jK5p3qIlwlREjzvZ3DX2kXHKjW5F6cwnrOkgapyqjvbs6JkIn+
xP6CIQ/GCaYz9g3gP8sXos91K5smdjMHj2k6pWdg4TsuhvagebjnRUINWmfDvl55XTf/KcsQ7PT5
tEq9vxLw7XaIn/ecWfre5gsyTXDI+jb/Mwld0LMNMK8W86dkKB3mBc7MRquvpsDYhygNLDwzxjht
ZLVzksWJRnBsbtvceh9UvIkYasPcdWd7K8iyFf7ynDGwoTWtmIsAAgKnsNdLVK6GaVBYEdTctS48
XlMx+E9SpXY+oKigs/spSpJZ7hOvS9H6UGPTerPgjY935chLkNgw+VJQ7CF0suzgaJXiKqGpX+fB
iEuwym2aH3qvdkOVCObRRbTKRoVJhXkJB40XVFI6V0JuXfqfNuANSFbK9pQDKexms4+tlnl4lnhx
VW6R3fnOLs3fdMlt3JvGnhtw2q341J5lP74Tz7t3LedNiPQFG3V773sVkAkeHOrl0MggXzjLI26l
d53B745Z4JelCfhIKeWrLYpjljriMVefisMq7Jv+szLKdFdl6S4joxi1Un3XM/Sk1Vq4Y6fb2MPY
/sgUOSP3ZSS8+qlaJ40Wb1Yo1kDsBtxCCTbXRfbmwemHF4hG0L4heCzJ/Vbaa+iUzJRtZzNDp8Zf
jAQvw3wc6yi3/1mKAoMaOQmzbTwblmTKVXDJcpGUO2vC0TKl2o/oPRKdiXGHOxE2sHbX0wYfCCuV
uzp94Y99tk19iduc1gW+EAFOvixauBmGGl+RNENkOz8wjHeHVxQ/mMENjQXA7BiZUHMQ9FwE4BDF
mgqwtwGhYfDRFoCjruN+WweUkHQZjxVADDjN+ReWLNy+mrwsiQ+i1MS158x8Qn5/6orhUikO1KFM
ca58CkkR5zluT7P+7bn9K0/+M9P9EuwnVUWdZKRRZt1+6GFUmpI6rSKeh0OQNOk6fsxUWHuPThJd
kmsUW5Sl5gR/o3xwPAVHrW27YEyrOmIUb+3q1eKrTCrjDoc8lqDuT7uxagNPSbRY4sEoZtDxZvmn
rocmpkzFLO59YnFiOYIXwpb9l40ZTzVdjMYeAR6xZ2KxboDFTjstLfTyAsa8AaqTSryASod/Cz/T
5ATZUI6BN0Bo1HLKfeG16PnNFubVUly0miHlmDPE7l2GlW17ZLvAP9U37/q8qChpmRD30xyZOp7J
2ZvMw4yySPJwvBDxTlZEvsR3XseJi9xeqxmW53RVrBWwyk57FerFtJsB8pT+iGnd2Nm89niq49al
KMgaagjSji8AFRxSkG29Ux15T9gk9KmZmuOlyN4MLlyZN6d1pdayiUhTvUdmkT+1CqBWKXRG9QTT
2kTjidQgRld62d5p61EOBtY6IHqek3AuUvtBaCIvYTZcmSMEZRgsB8nI9PYi2NzmlbR5xgf/0U5v
Sd/S3DMl/rhpQmUyf7eQ5hLyowurEVCNNwauAhbdMFOL6xpRty4pmHDN3bWvUp9mpyyipcy/Sx0P
ZmNoBvlEL55n3QmZd5msE8gebWtJL0A2GUnIGAT0AvrPQsivhhMdE+i+WZH6bt3PpB4EYgaHqVg7
KiOdH7aGC2+mL2XtdEdT+87aSFNhp0oj0of6tkJmDMlMHEalXtuuz/fI4JRewG3XgVA1lgPWAXT9
8+qbZSwJwsie69v2Mzin1u1h8ZyTM98q6tIfztTAmm0wPKm51fOUtp5vag0qvSNED2Tbzsc/a630
vQHll1iEFmMxdncLjwMOiEO/Lcse6wJvQG/FDNuKozPuxSb/jWJ1D53h7u1OGWFmshcGNyQVDvsp
Dt04HkmcTuGacxQ0mwPqxYga6VMh5WdVn/LETXjtoQxxB98N2NlRL0Tsj6YVL/XahCwvODNJQPgs
ZFgJhKhen4KpLsrDQpppS8Z/euY/6Y2zxmVjEoPt56OVdG+ABBDCLKICrukagb/urY0AuJsPJ09z
RWgAfcwRIwp8Vlj0+/F5FBym4FJFUFnjR+nX2tPCDE3CzXDcr7oa/HfdxcQ0ykruJjHSu4AfTape
7G1WbgSm6OEeOCB0XDQ1yfglTSCUVyLp6YIMM0yINe8WUNO7odaLfaGB+oYACMDYB7aIXUugio+s
YHCcjUVJzggj0UhZhpNkUYkHz1xrFGYsSnal9jNfsQUjK6p7Dxr3DSRP7u00NRJqfA8aEWjNA3RS
ed/Nzkn60GuxGoISJ4amltc0s4udX2UqqjhZM3AjN+b9pz+YHWRpv99L/4dCK9tXCxszNiq5EuCm
bFZQdbKCleEZDwOH8t5jko4arEWtUCc+7mtWuHMgpuTRW3Aglr0OT20UIQtUNtwnOy+B5ll7Gwah
LiR3AjZgsv61HtrF6uF9Z+QVLFiYENfAMicZhTqUJpC27EpQNy7+1rMDBxKL4ls5Ao1+6Ut5IFJQ
7/K6gGvrwB9QLT7HXTlgQsEEWITSKAJp4zWfSf8CP+w/rIyAEwPRe5vA1h5zaYdHGPcG8r3p8T7i
oE274bUm6BnTqOCwyRH8COJHAy5jbR0lYPgpUCON6uRVTAz5H+T+ls9MhKOBgtNjZC0rBhzN0U6g
ey2zccc3uB3U2uFT8P8KKr9jD919dpMvd5iOLSwe+KS9CGa80DfPJiOfssG4WWoCNxS/9NATziNT
QXwZ/5TFgh8U8DQ2p7051+a+d8wQNg5rj9iEYxaEZ8jxr0i/12FIz121jpGu2fVDx/IajZzZYGd0
m2ORcqQBIEj12rqMQ11HVt/+NGP92BAG4nxgeOLW73j78n0rt/eGs4XPDDBq7tzMzHxt5sCdkbLj
RPZPmjC3UNLOcRVyBtr6ivSZ7VlaSL/vWnZEPC+2XPswYQ++jmrJ4huCK5DVDf8/c6Sf8R96B2fS
VuIq3hb2Rsa6jNuSm+6zMA1Wx4xIsxwQI6qJcye3cQ7Gtp7P6abiXJ+fE9PzL5lcX6xNrFGvPRpa
9rG61qNbqw0RkuUTyZD3gbPxGUmrMsgZmFitOdRMD89XZ38XppgfW835i73POmubetb7N2kTuHYx
XDHwxOLRK0boWhJ71GEhW6S4YiefHT2G2tk61GrMmYIjwWZgv94tsOvvRK2jiK7daTJylic1ehb5
NmzGPH/tMfvC+6UwKxe6tg5bSNzbFIKEsQ9A2O7KJZsJ5dL9urAl5+UXLyDF3jD5KqeSMegMYqzS
WXOy6hi+qqbZsdQDLK5yI78a4FcPy0dfN88+P/luljidFFbonh2Gu+ytlNUapYcmGAZpMhcY/+jQ
Be7IFR+YVkrsfdlfyfYuYr6jFdeGDngFzygw0GhqrbiD0bO2HbhR23lqUKOjbv7asMRGWUVCs6rr
89DBsp2m7f7G1mf5K7Ww3T8x/iH95g07gel4p3p23RCe/Sv71olcbRmjxSBTB24m1I3qtlnDutW1
uB6IhYao5njFK+tcjp95W7gXowcpmfTxlizHAUd/gDW9i9AC7rZMN8JWpCdnMnFa1UOoO216krbE
4AVNc86793YaXuy+jNfS5O2o8in2hv7eTRuN8mA9cqa2+0FOb4nKjEOjFV8MctMTGjPbbqChN2q2
sc2ZWrSJST5PrnPCZgtjzNez3eaCfnif2PVwmmz1Lcr8Zyot3hh/omFYYOOX5NblAB+zEVGJ4Tny
S/2nnM0nZN46pJtb6KVcPN75l4N9Oq66dAz2pY2etGH+D0fgY32abUE3o2Rsdq5OYir+NjmKUFPC
eDYKdP68Z2Wg3CZeAWxVuiz3rSPHs9ut4LEhl1M4icNY+w95NrPCBNnKcRVLVlIhyHaMIiAMgpSQ
41ywZ3efCQs+KzWhbU/bVa+mg+UJgNM+WniikJpoQBn36Dc4fOs2+2RZWdKTI/R07bTv1dYczdF8
w1Y3of90emRY31JJ7WDJ59UtmBblywv2vn+tnfHvCDxLNjqJHAmcO+YToKRr62L4Z1eXEazjhv1z
9de7tSe2c2cNfLETTpYgK/mOhDRRqS2C5Nb8tWzD3chkbVfMpBFGjfKvxlRL3AxCE7H6nVOuh5Hh
7q43xscEewTlsxcKNpAEiMIteYCz7tafZl9e3La0MfEa10mJ/wb28eB6KO6dqWMDAluxMtS4OimT
HXga5DomcdAZPpbq0g24EOkpVU9/mw0IXy5NR1Z0NWpQEiO9jfv0xuoWsr4It7zO6k9bSyKks9Ye
VMJ8TVQCH3uzvTs9MGZRYfgwYPXXGu8nLAGyilHr5RYHBwayqdd+Vst8UZlmxvTfpLxIKHotA16D
OMLO4r+OveZKD5lgJOYZ4bH+yJL+kJa8+RVO8+aYm4h7XadNJ5ZKIMzumAuhDXljedGN9XPSW/00
efUnYowOuAG1uDZW8B31HZa6v8LXrUPT5x8m22ZCqqsvJeoqQP/lLRiml6lm/ZuX7y1ewxx+TFQv
k4d6vJ39YTTxnWSvKI0moEbQKAmLTnY98vwe4N1/2do9bIxhO2MpzomOG2Eq3JbvUTu7eqdetbI/
6K3NWiNN1ZFjS14X8ncckk/4rLRAm9LPWZ/tg1mnJBS5X4MahAbTPR1Bu2YJT6k/FkIl8VBYTDHX
8kNC2TChQqiVzkVZRH4SAIK5y7PY1cZDPtVlNHT1FK3WcNXG7H7Smm8bUz59HFWkJ/AIVuu/OdEJ
FlZcoSsjrdfMHfP7bsdWmENq9uY+EcRa2yWHmU8kNpyEinuA+1av1LGy8I4RsHwu3WqNWaL0Crlz
BVkyL1w7wVTQ5dLoIJJM82uvDe9aWRc7a7MUwS0kwLmsnlON11QZy7U2Tu0AZ2cTBEGUiZfPsf4N
Gxg08qaP0McPW2/JcOl9kBGWWYSCfD5kP6pTzBYOicJqivq6hrqiy1dlyfNalOogTEnBl2sGZ9xN
7S6UfPCkvctcHEkj0/Fz0ou70Z10PrVJ0c/3BZpPd4vzs7/CAx8YbE3ymeWJgsjM+2snmjyxNe5p
bnItrmwX+E5LiCY3tiezkQ89W7p44PPHwpufWWLFB7G+rGpqn8mdxs06vZNkaC54Sl8cElSLkVyX
OrlW/fKcNniLnC55ZrxB42d+ygX9vRDU2+qzu206XBOjvkxvytBp5kmRlpmkGxghRQ/eurDJYCgu
jWIFKvsS8hAEDNcr3S7n9frTJUaom7l1mXBni6X/MPwV7XzgH6xyQG7KSP7VvRzOc84n5W/QWIqe
qYHU6/JisKHvf3/hI96NjHyidE22/VSl343H6gYIk/8sMuh7W2YDVic/1myPLbEGNXLdMYPsb+0c
o8xZ9IetHfjmi2pfWPT8WAGBwn71Ft69XnDJGxhBE/3BMfU6qBvzI59+FkQAttjpxnWYVi5TNxM7
zMZfi6X+kxUNj7ViOq3/rSkraYwZ4bO0nbfcp+EuDGj8Fu2DKq2POrM8+HTJ0egYM4k6RVVEh21X
qsAi3zfaYOzJKZq8TXDzsGxEcrazg4nZgsRSHmFrnQJvc/70ysQF7dGOp7UeqhQJOFV5bE3LgA48
6+wEpJTaCOHquAJ224yEyEs629xz+Gm0kEg8C7VJheSFdyiwC7XbaEdDb/2MTBt8w/paaC13mz5E
FPDl/YRGyrhCUeNv6VG1OlIXZiBaLisLUKpQ6dma1feW2HmLwIRev1hW+mJrHGp59woflPiTqcjT
q+pvom1c+JpFtzfBCG88g+a+nU6unv+MWVKeqqb+pLN78TZXHrHMAj1Qw9PArtd9j5AtdcMOrMVD
n7QRhtTnaitiE5zoolz+ziseJfMnE+M/PnMjdHPk8Fym3UeLl9lckoRma+hDknJ7f8nFIxsGQi3b
YslqlWBr94yUoHYOLKfhB/0QLsMLS/ivPsdVL2/tNhYtU/svX/DgjO2J5M7EOXAbKThDf0R9e/da
RGZh0hdP3RqphQdPpwnTUQMzMdmx61AjcVSWUL6Kzr5agrLALolbbohDMT3uR7KOcOLGD/YfLxHu
QCQQAXQsWeivKe8A66W5FzP/5aYBAgTpI4JvCjpeNFwdKmGYqNmXIp/5aDtThnLIQttDJFErnZWf
2c+br8qTZyyvk5fJKC2aE3paGXasxIk7hXruOjHbs5xrz3DrjNQTKsxakWEYOOWGva7P7RUSF9Ox
Kdwy3NTsXmj33bD17EzhrBFZyWZDlBNwSSfMFreVnMzelhpEkCCQlWSHjSaeHTYO38pEt5rDaPCV
h2dgg81GLOOo9Tz1Q8OFpElEAp99ChEGIjdw5+bOsJAKqImWYDSza0HOJ7LUl2n59s1Bx16GwihY
BIsI77QrnZCRPXWOuWeym8SqI7kwUjJKvTLo6oe93VQiKEzQ/6N4ZVMQMD183paFsZnI5JG5B7mJ
7ZZEdZ7r3m4C4ZVHuFZEIgPIfqzgScXPhCfen98Tugtfd6ujUTnPJkuBsWIYiKoUH0NCPJthQfvV
0eKv8m3U+znqvLVnisuDyOYf3hGKU+Vh59DmNQBzGVWZzQUAJWGXGPj7EyL1iUCfdz3q0qlBWZ83
lp7iv1lpvig+gYTwn+M0YJLGcj3mcgFYI2SBMeN39OjYhtV6RBnBaeekNM7Ta4V9shFJ8dQ35WEW
4xRpfULl03rHBQGARt6nVAOGxZFW7Kfyo914KvPEfE+FVZ38mzZ4k1GcfiXZMXeQ73PPYkJK/Ko1
dQS95goUh0gEPNjQc9nBYnhd6MIBC/ncjx7LbIhZKhlkW8VOBmEGTMJ3Uw85dKSVCpoKpQ0dMFuK
MvDgukRrw+/kunwGBEgE55140sj6+j13rLfc1U6KNUhHKB9xtsh8I0k6Lt9VUi4Hv2KVh90wzR/s
V4wXeDbdqbgi3kDasBpesqprgpHBXMXi43B2+jr0Rf2dk0DXO0+HYrCCl8LTOkm+fO82NcIhUF/x
kYedtbJYRrCKp9fJ8tNIp/yf4nHy5StLEAgaeI+bqTWE4Pa4ox791E4endJikl2yS7PwLsOiBY0u
mrMjtBsQrPuP1cVbQDqZF8rdqnMF0aZK2a+BEeEzBXS674Ar7XxiwaQikZ6V3M4iTZ50EzQfe22Z
qXca9b/LSlUvuaESDQoI1qquvU8Robsn5prNDuf4bvOL6ThDcxEZGlqfsjZJbbXNbtWvBV5AlEB7
pxHSB+i6cldpCbomkZMKq/t+pQYW1MnwJnqylvBqRmV6lylpmV24PEWi/4MB52w4qROy3twnnazc
QwMijOfGO60TO9y2dN35efPYdpkTajWldjqaH2zSQQ998iZNiylxRMwpt+sVBNzJ0lkV0W7xzQLn
rWw4xQB5JCYFgaGzGNP5/XnjRLBGimAjFctRymKv1vWHVq7cbQ5PLd2Jpg3Lxa/XMzFeJ+rUGtk9
PYhSYogq7uCRVNRpVcadP7RdXKj6j9U5V8vy2NEzQ3FK/bkI0CCPVZ6BRNfWKqAwATeE7pGO1hPr
aCBltKKIcQaMgXDPnc0mZByGkVNb9onsIq/CUiSRNy8HW81f+lRhxGybBg+Tc4/kSL2JZhCy8TOM
mGdvl41B21ZUVkwZjHcCosro5NZh+1vW+sdMIug5uUVEluIr88vqHvDZXV98L+X8gFShLq2DhATk
npAU69RMQMQx5ptTAzg77oTLqpI0e8vB3jAxfJ9BYmKxHYiBE7Fl8bXzHwM1geCR3dtiSfbOyCYZ
KBp/tdy/Fnl1NaykxcGpayG+5seU4I/MZX+2K7TSUjde1KyzDBvUClubfiY5VDHWEI1Lgj/U8A53
BkeKhZ9a9R91waRn4IzeHB5hWdKk++CbU96lQ3dzNTqbhWEBsZq9gJHZrX8Gj2Wf9UhdUtT0AUnL
JjdCDGYlcOOoASmRAFeaigbW4PYnSTPgvCAV4c9mI6toshZFkoVrhp0iz+DYi2eC8NxAkvY5JUFQ
/ti17wY4uT60ht1MyWbEAowVDXH6h+QszvKytLnxSYvrKiLl1QPJn4Uj4hR7qpcxaDDcQd8LSWAg
8U4M3uLyZt5fGXSM2fxosG2Ux8PCOJL67slqnnoQMe64L1xMaHgvPvxCaWyQ7myyi3pYK5zpumXc
nMD5Jaei8hwrtpb/ygL915ye9ZRtLB2P89L1NFW6lT4Wjo7+cF9qOVti2HSqY3zZGeypDiWG2Lga
nlqvXlH/pNwZiXMiypzEhCZ2yWTUh8YQMZkU52BvacSAxg6til3Qk7VG4nZ3O1OlLp5Ot784WtTk
4Lld+Pz4CWdoMmulVZGpsdkmW9xdQ9PL5AyLh/qCcXgLyI5N5K/kWig496Tg2PHW2qs8yXIEU8ME
2VNbGbsniDzDuRP6i4HMCNmS3c4z1aAiO3Yhyfbis6yWq8+MfZ88f2+gN/eqeVxGdZ17Ezs75UOL
CIUFOLtWSeaHKV07/AZkjOV+rAGmarcQCYJ+t7MXVztoyvhQW2DI5xnxPeVfRvlG02+q2/YVmpWB
KqtcNHWXojmeFr19stJqr0iScuD1/nlpxgfDGGlPrZZFocp9p5zucJ9c/o+881iOXcmy7K+k5TiR
DeEOMahJaEkGtZjAKKHh0OrreyFudomsMmtrq0ENekJ7l+oFEYD78XP2XrtM8GzYaQIfAUTxuUTa
uiD18UYrWnkIhMCZbTfnAu/bxokvxAMaMoT2qNNns2p3Z1E7LaaCVO4hcHUsbsCA5VCM/A7X21w5
F0rvkWpVYXDB5CtJu1So/DwIFLOxD1IQbweqOKRJ8HWINltYwwSqNwRFpmTQ3F5xXHnSsXelzD7p
4Hklnn0oyPbR0SyNRozGAQhxr1U69s61smCRS6fbcnhCZekg5cwY9tN0ebzqQo2cpQuSkNiCP0eX
EnrHECX9MkAhzgCflt7126gOkyMqYHdx9XfPvauZt9zEPbfhVOOoi5A+o1V7Qp4EgBa8a415iqYg
DHmuIpVZFK8xVcWsz17wqCp3rly6zwHEkNBI+6bOvWPfqu/QYJs02UL2y8yoltcLYcmeluuEFBDp
K5xIBOsJsma7Hc5J5K4nBFL7CsXrU51js5sIOx0k1ArlY7MMQugGIVLeJwAqnAcm/b7r8nuvBWlm
at3y+n82JAl+VVV3J1/FLjtHgi2zC/PHzvtAzUzhOah6e6UOUDdHK4Anch3yIwb+H6pmxjOlZ71U
xIahdTSxXMeknFzfMTtSw4HsgIsc+vF0laTCKhHLK0quRwJBiIcVbPA6ZsCSGhrf6HxvgUmIW+zs
hN5BZcEqNEYoHQ30lJ0Zm0uzlF9/8GuZaMSjTck8t3KpdKjmcRZjLqNZ2oJW8Ry8YiWSMlC1s4vm
+iGfaPKEjbU12uoyMUt5GLxtPTB07uNc20Hd3hP5V98rhsBLgiqYYWrYgu3cOV9/vk2RCHiW8ywH
PIsBOiTCsbcONU5Hi319Jcc4I0yjXg2w2gEWXf/aTk4+TBPF/8YcMB+OXfyEmRNSWJggMr3ye/UO
IyYoDvy4bNTUpKlcxbS/dtRTP7mihoDpwVamunEbkPW5DlwZn/oufezrosfE6tU47DDiJA4mPx4e
iw2sxjRXlY+skW+i1vW9HBBRIQPxHut8X802uxZ49jUbJSPaZZ20gU+BBIqdJk2xKDJnRDydnA29
Hoj2o0oRJFwts3Hwl1HD+tijh9M6Jb8HMvCwpC+SFpTVmLErpRiFV4aR/8wEkGMx+xox4MCNmEYy
tvJwOAMW34Z1Ed2gUkR9GsLjt6c0ue+FuxljA87R5DwYVxNlnZW3Of+qK1S5ys8h+pjT0tFl9dn6
9IhRK4R3uTFYyKx462KbccsQNdPrQBD6lPWXPOyKpxE6FRdpCM5J/kpbuD/3MzA/NXMfGWx7GXrn
TbcEJ5h2KLJl+4chUhvZiWT48RKXlNnVFGC6ycYjdvf6rhIUi1d6khHaLVI9hbI2zYKNyBFbsfTY
x2z61vj8esQtiUGXuwsJx4MDCWAVhh6pc4qweMLsLqaZKLjyGRtS0zmQZeLZ4o5PFY0dY2xRuIQ1
Bkhm50m3OTtjur4fL7D4GWfgq7/iYaIOOZUdxmcjjTuCtK9EFnbf6IhcrTqZTBaWEfixVdXoH3Sb
ssMYWgPhK8XTFbDujBHIx9QSN5VfTuxdzkWTOeuAZaTHsa5IPKR5M44h8sc6FhjDeoOWaafTDX+r
2oHzY9zCpYEF1KNMXERgxzZpCogZH9whcYh1UJ6XboQBEDoQBKeJwIsPMqckbliALxbz4tkDfb2o
SBPWBXGU/IEOkk98DVdbYhXCOLDoNy8VD+DOHftuhxI345g8KwVFNp5qelXhDOsKIGUZlnPbz2Zd
0OThxrdwO/eOZq71NOSgPb8lflhjWE/oyvN9eEMY3N5oWuht8hmPiRXEGOzinOMU37SVzyR57A9K
SGNxZfVS2HmLvO/zey0mbi+v0eX9208Huv4J7sC5rVrGHhye011qhR9IzfcJtvdoUNVW0IVcD8oA
Bw8M/IZPbBKvPF5x1eUcN5FHNGyyfB/p8lmFzeaK56oECvsrkW7IMpQRzTSvG+HDkJtEPUPBuS6I
GCpBX+Tpxq5TpAMFxx9iKTgkK5eeFQbPfgj+oNRUti6zTj9dN1tiFb9kG3aQPOL+1MwfCF3vTtC4
jV1c3zIaObFJz+v7//mQuW+OqfTbolf3Pb0E6iW+JGz/q+hBCl3/NVlxTvFOOl+740Qwvlq+Swxn
1CBHKLgJ5Cisey2v12VTde95Q42LmNA6ByqLTmgY+EJHQ0MiWqPueW4MJAjuML5K82h3obfPndZf
TkEWv6atw6jW1jhZVLZBU2KOaEm7r853rbfIKU+d/jqUfvQD0QYdh0GL+g81qFYSnpr/E+ghZgsb
BwDpNnOiKQ0A2bzR4+2cEldNOQREYqMCEEgNrwyZBoHAwqCzbtllO+MdzSc5Gs9JllnnKnq+LrS+
76WQ1OpXp4p1Argd73YofF5EHlygKcp7E4xFn4g1hF02/b7Mz4jK7mDSaythBfxxM71TM/z3HgvI
AQOkv8tB+q2v6ASS2i/DbHKL47HYj5oTPuWjdz8CYb8ZSyN6aiODLpsTA3Sfv3iNq5fs6M1QUqpP
LNyN1OKji9r8rAbyMg0DV/9UA2/WOnCjhW+gqHWITWnSatj2cZ/c1QWLcS3o6I7sdPt4lPd/2GiE
TedJEMx4lXSLRAQat0+LICq726jCKq8REVzNuRtTrh//bPil23ko2xlWYfTTGl7KYOm4oo3NnzcH
v5TiUMx7vUyATKS5g2sbNGSdt08xTUdUboN2HEIcK2h/61MgYElGyfm6nmhBPkCjcwSOFRCEGlXI
IuNB2V0B7dPoTXv6FBwcWkaMTlJGn+AM7hxWrFOJaXChN5W71/WEYNjegY6C7XwdqGo4l+nvtcLJ
2Nc4vsJ9MvvG2SSpkRz/7O8qccaLcovnTkiP/i2rUSgwBiL4KNdWbNwXpO/cuGYs7mNmr5NdEEWi
i5GyNDBp1rR726uY1jSWj5dhdOg9joQIa0m1bD0/XUYYTFYMjw86iirSShVz8Rl4zizJvfvzEhAV
auh9umJnOUHxMiIOnMV2YF3qojho8Zypgsr1YIfEKWt+ujUi5o5oA2DiwRUqUNrvvLqKd2yxNJ6A
GXEt5x8iauVCcswcsqDubA0jWpb4CEtY/vERo6Wqsi8BjaCpW/UYVPoZCaBND8jmXxTwSw1n/GPe
c7bSYoHNrahPsZ2Xt7jeODPwOLCWjK94vOGwzX+Tg6uq7TQOa9jdN3QLjFOh7FVv6tXpyo1pZfEP
pM8fJJllxvpC9EG2THtUzEz4Gd/Iks5eQTRNKL5qRgI8Vusr5DdhImQ1lrjrggJsQSb3yHxu4jQs
lleMjNHF4hJ0IapXlH5o3X8BivB08B+9DLe4psFUVPL2+lIMmuzFtsO3xrLqa+uwxZhLOwn1Wa2P
b23I7Dar61tcOPLB658gHWynNA4/glR1y0QY9Ccj29skOvMU+DXbKya17aJs0ybWRbWE7jlz7ICB
P5Ls2xYYajzb5f9xZME+02EAVczNncHZXwHG11VfhtTKZeDsDZRIeCkjUDwlzGNwgQAea8rJ67mt
6ExziVgC4fh8UkNMFazrNFLbOTgC80P0q4P0U+j/N0NGSYvGz9rhQkbZPoP3O78X+7gnyx0oNfLD
shnWnc0wmuxWuANGnO77BIoimrNoXQsv5lxCiWzPXmNIAww0yuGz1hG15Im5JDSJKJzch3Ly5z81
nCH0X6qVoUr5bLmEwnhxJHcoHORz54bMXc38nXzX5JSDsGI1akmyzW1rZcwITIlh6ehH5dcg8D5d
aZNjhY5FHxv4v8p1Hsa68VZV9UsuI5ZUYrVPdmEyJgRRu6T12DPE6dDSYvTbuJmI95rvP0qIQ7cV
a085p8UgR+VbO/ouqte9PylUXB9KdMQgEab12JFiM1IhItei0ul9lETXI0HhOvqeyBFtapCY9oNx
n/uCTmpSfhblqDGGh8shwWkuKrac61p5XTVZPYu8NRkJH8GokStvSNLfeihTrqJxcH1VqREeEfUG
q6YAlC0dWEm9ZnmwrsydbgS/HW3jTTpmDFevyT79CSFKtvOQ82xHzz5FRRM9Zs2Jir54bURG/VPZ
0SNAEOfPuiO4AeafbGarRzQRg+0qTyx5bJ1N5db5odByHifbehDgUMqGXCwnrL5wZZ4MnVl5hJGb
iFj3F9OZSSPO/s0hFV5qu3uZItFuoDDSGvCF/6iI+exCezshZFmijG5vVaPtBjB6AMCZhDI7wumZ
RnCvAw5kWegj1W5Byc0FvNYQR3JdVALdZbeQzYpHd7oJzIlBIitZ73B3d8Ql5yVF1WhjepYhHd88
t/cdApmT8Ib3gMC7oyMn98gamUCAYeaVssY+FKxnfjb1j7XJIdVNxTPLVvwdpe2dyDIXbUhwYLI2
rgq6+ruxMKobl9t2kVSMzgbVOqvrbj8PuWmzjafrax6bh9wdiotRlfSmDeqCa8qJBft+PzX6/rqZ
ydk+XQmdx5jUMpOYljmD5PrZsQzeSIvpwDt6PRfEcddRUN0rozd5l13vINP+TqTmrpxjrcrCvKt7
DROA3R0ic0YiTCeQJe0a9Wn2OPrjBCiCCirl+CdnuAiEI4vJYgcABOLivQGd9cADgy5qaqnRLXJX
pN5Vd//2hST15Y5ENdqSZXjx55bCmPq/yMXkBsP1F+1Va1P1SqbkmsCklDh1l07mugeOlB8dchtG
46xdmpUQVVX4qP3mqiLM3YMdgV3oDXCvefyAH66BNxO4s1mM5aS2w1Xewgqg3h9pIHfVMtfTfTjU
ZMq1qX9uPeRFpZsUlyZgJGuyaTQE1tfWCvfnK9pKENNYtpfSKn8nBAj7FG0g+1bgcpILV9c4lMzT
mP6SVbWfYqyR7I/BVhIPcC7yjjKHaQaWBEjphR8ilxs2uhrGnVYS8Taz2m7DKrv9gySWwtu0YULI
GiDY+QCdVLQG4fygZJqjVqHthLNbgYM1qCumKjEZSmX5ZCdjTBOOjohmxAcuDDSKFi/r9VOj3z5J
6DRLmRnkczmckGsvei+7fJtm6UvLiPNGq+V7YtMXLGLW/dx4QBvYP8kOQJxqZ6LodSGhZX2TNXSF
dSXtxyTWSauH69/kEgp41mf7v1HCmkE/IMG0jQfXvw8HZk43tvycXJo1ywTJHfn1GGbLis3nkvg3
nvtkaE+O+VxZz7V4RKGyqEx74eC8Fxaiamoe09JWrLekyCwPubEjJNgCsdJsm3znNqu2LvGsv4/1
Xd3ezY3ev+lmmDu0miSVhbhVEpe7lh4MQiXo8wbPQyDpe0yrkoprwMcYwR9FvF3+QhmKpmiPsGZH
s/td92bBbEUGQD0C2yzdRWjR5ugJWSqt+pmsSeagIeZBxOmXuhEP6DbXuLPYeWLzoR+8z8K0SYmH
KzSpQlsmgbzURXMyAYnQw+dViHiX4hUNVAcaz5HZgsnlFwqlJ7IJeXfnPCQ3l3vLiWfQjkCvm/T3
YdssPJ0tP/arBw6VsI+YGuOObjz1WOO4AEeW4B9paLqMaw2rNnJnkrhxtYfkFEFKNVwmm6XFBGsi
F0FkxjowELWj3NQsnZQxl7ePFNFdXv1fslTNfw6nMHVpGbrBcFQYtmH8c2xtXpWF1wxxSVdbrXra
XTfj/CFxL0lNuV+KsWB4xQfHKPhgO//45/VzQUPype4hg6nQwZ/p3h6soARyoOUpiQ6WjvVISuvu
z4eC6lb1HHv++pf/9a953pc/pFnSvv8p/Pvf//O/FT3+P5cq/vGNCQZBRlNFX81/SBXXTYNMDq4C
f2Xwo/5Trvgae0X08Zd7lX0E+cd/8aP/SBg3/+5IxyQYxbT4jY7Du9//1M2//NX7O0sP7gkX9rup
C0MH2psT6Rf+y1+F/LshEHc45Ix7wjFteL9zPvX8JevvjmXYnoMWXxoed87/W8K4N6OB/z062CDl
3JYu+muDc5Xj/BM6uPZUp0093eumNDepa3y5fZRTR6dMC5Vzg4YIORbReYug9xeKNiBBOPC8I2mm
K6Vh9axZ7rhJUeFwsnYWbhi/2d1E5NU0MMByd2htUH+ytyf962RHFy2H16DKbhd05qn2y9sYawyH
pe43NVKxGJcEMhRrXuljo3RmoNm7NcT3VYDw2JDONjXxiA169Wza41uIqzhy9IXJCo+cZfgZR3pN
KNCOVWkwdGuIXwzJVnHrlOalhSUuwJpUa2SYdWpRcT0WdLsSDgoPlZLvHIk/bDpJC+xlS5WIZ+wR
qMnNcpEV0zHxux+/OpqUCqA+5bCYqvCIEDtFajsuYkmlAzOfMYBDyT4UYlMp8fT/5fIJrhfLLQ0z
whFoRlF4QqpY+ExzRxYlZPbIVz3IraPnwMCsw++enroP0CtPIE6RKREzd+LU5vUu+AnfXicyuDMT
8z7MmJwrwcDHCyNKpB4/W/BU3VfbYtlUFgbHhBxUH00n9KIkuBNVmKyAb3BOjBVtub0RGLs6ih8H
243XvV1wUJKvFE4pR06CiqbM3tNw27KLL2r4hKGESD+VTxxS3xllzo8EsA0fc2EsXnCM3Nau8TsU
sBgbjyQhvZ0HoUDIRjdG9aPGp9jeVQHur0hDiJCIn3K0yS3B4TPQU4d/fCdqb+dZqp19sUlpzamd
B93EZQVqIsrzd0WY1rpPZthEhRNF1eto0pD66hL7ts1oxUo86EoNaXSufSp1VAtJi7WpdOF9jSNO
i8i5HwfrhfWmXdU1wkQ4N9VeAPhUTuMd6AjSZR+QhTZxCXW2xFbvE6Hqle3bKPsneB0dKp2sWLk+
DRqaZ8k6o6uzbF4otYu1rs/2kLa5MRoCIPOQ1gX0ASCFyVbR4lyzKD4MuqVvC53QKYufCDHOLAbc
eSsU+0+ELP8UU5VskqjAnqg7hHiQVSTn2tvFlWVgPEWayVDFD4l2IBPDc4b1FDMP6sH2J4x7F5ZG
yhklGbbIoV9lQbAw2eCXTVrACezTPYEVNxwdxcYy6WZ3SFb9YNdMtrlzKToXUGbGpa/sXUpY5s6s
uBu4HmjA2CinOqdJ2oy8fWNwH8QBk3V+JTL+umeY8CAa293m/sj1JwSN0kcnrEL41BoxUZ0PdG5h
rStNLr0CP6PlcpZypw5fewibo7gXU+eumkkyBtaJTl4lCTbgVNlkAHrqI1Pt0umQo5UJv6GkIlPR
CJ1/UhGeCFQQkNOxg3KB3G6mWpjO/vr/lh7cfU6DCyYB2G1jZPUTHBxfkZDJp+WyiJp9u+00cZMH
Tkd/wfzkMiW2c8NTYOON6cQSxWYb/jaaW1PLcWMXc7Fsf+CA1KljLRgcTXvBydDRPQNOJ6PsY0ax
mSZXp1Whhw2PG6Oiiae0T3z1Q40G9vqt/TjcazOnj5txTH8NrXkBBvrlIYlc5Cr8LdK3gAdtkSGU
5/4OWG4DX2dGnb1P5iUY9I+xcHbJxK2ajMGTiVmvwzQTpXy728dfpHTcWyq/YZZ8wcOxDB1yDX0E
j1A0GXG1L0TyEEuZ30QG8kUz/ZqK6DefAFo0yGFn1YdtvJL1yR8XoQCj2OYgv2FS/G1MfcKRKy/W
5BzfThOzervHcVtn2cnOv60K33PigcVxkq9i5J7tgQ8RFzjAqRxomSzswdBhl4L0aHuCHIuvtMI9
MNTdjhn/gzXdZ3W5F8ONpUgyslV3H5oVYRfnzGasUQBUd1NrJziphdhCc2QJISOjyfgUsoHX1Jss
jEPx6iTJI/0RliuDKbNn1+gjqtpbB/5apTF4GBASK9Zf6N1M6ccQEGsHO7epDyPpvpCFV8WgASjP
7FlnRRbNTHkxhMB75pMvkU/d2g4cqJ53rls/1YDxVnYEHl1ZrYfF0ruJxMUIatKHg91oOfkpVHem
7vUMfaKYYfoZqyh69TC4sXrU4r6bqo0UgPtsW8HIz77KUMbrwq1WIRM51JOEeYhjaV1KS9ibpDA3
uknsEkgnRqDhPPhUWP6x3OUr2XQrK3JSNNgiW1cmkwIjO44MrwlGfkGI8TOS67KMfAlwy4DNnfTJ
e6ntrTo7W2Hw0GdxBGuQmoJEptsysU+Wbf80Jjg5momQklr85X2QvgrGGAsSj7qj1m7CfGc3Tr9q
atKF2KKSjBuha1J7Feti1+dPRfOTub63o/9unLvmCfY1ORE2QgKyhs2NTOQhH9mNCLxQhDiMZGTy
MMgy/chLL1uHLxXsgniWJiMl57cq+3aMZLrqa3E2PQKa04TBHxxGpv7xLcpSrNB+iQRcBrfk0eDL
jd+sxJJ7WB4fEVYh+GOMexUaLLCAp5QG1sKlrLNLrzzjHcB4TLmEATTQ3GmbZ9YpMGmJWPUuZuq4
KCvLZcRo3vlfHCA9RLmRQCdc3g5BXa9kEX8GBuRQVCU84V1PgCtnUo+0AGfIl4UsK4TO98a8bOxt
w4EYW3KqgyyCsaphYsJhngG4v8rxpgNrIxDNwuOrG7xnyEzlgeWAVkyWr8IsfLUqDLte9R5Zbr3G
jX80UGp6Omde+p9bc0RxKxtiXDusyTubnY27jea0KRnxQENRVU/HiYaXyVHT79LvpAnJ3w62wD/C
y4jzrv+OpcGWiyJr7RKTgt+nIGtC/y3ehWF5C5HRLPSoTlP0173zkLHKxJl5qGyO4qm/kSQYMxf1
T3mPq2qOl6zob/QlJu0qggbRQBAxx7I7BG38iqhnXEJzNYjpKldx1Tx3aUmGi5mxSo0L/7ZhIr0E
0X6nTA3uTkF3Exv8Iq7EtikwskQ5/EGfPXtI5tBvoqf7qcIwor1a9iRuCJxZAzrASt4nLQ3flgkh
Mwz6J5qxuhh2725tz32lhbSuxuhohMGLznB0wXMl6TAkzrObslQw4vYVlhEmufEiT7VnhRBjjaCf
dlR6Ctv+7La+f7ZsFsfcdi+GNqxQevyigyQtL7b1Q6PLh1hoHxllIfuU8xgpQsWSmAXAD29dC7WE
3iAsa9C/bLViHdj+s8a+OOJ5zQP9o2XwrmCy2vVT0CGCaYlbAGNEunGwtcfhsY6fe0N79m0HG5D/
rIRmwWvOBtxkSNv6GLYmYm8Xrd2txhNWluZtGVv0lvgDeREsy4wU5PBrlITcNdOvyRyFc0y/Cdyc
WM1a/0gNuIeastZuGFAAtsEd2L5NryGCjGZpb0mwMNR51DtpBeJQtdpSJ46EPcBFrh0dVIhdskEg
EXwXdHOWIy6HVT/kL2navuixc5d2+EEDBieLtuGtrOM9xqVjjnSVyBTouaFDPscQ4pTv+xMKFShs
fYgfE7JHFKXH+NPLgu7Yc5uKVa+zWXQDyDDsF/elzH+gprXrn7p3jjVfroW/yWdKU9oU34kFcDfs
DcawyHW70KnWKOdqdOywOVhJ3VWXyv4mKMjGnLgYAUaxAv2ArgXIamhAM+xHex57iCvkyzDlCJVk
+UEZGO97dq4MbAkL/0PO046nwr9DDrMtDS9eyziGsMONLZrxQ68SJEsEiPBkAxgyxMYvSA8IA+e1
UJOz8fyrQIKRRUWmgKDfJtv+IZ10b0VsU8srresHkgL6SF1SL6Bfy4YUBrfddO7MR56C7mL02lYY
cUhmmE3zVo7T1iLfhLkPB8akALWPUGgAPodknhB4OwMWkBjVbj4QxxYi2NSjDRpUSQPM/hUg6G9t
R8660tuvyArODknqCwGCFE9R+wCFzQcwi/PZxlXlOhQiUwmASByVmWMNF/1Zb3sKeBGGEF8vaTGO
qLEPQ+ce6Q6oHewKUipsa2vBjt6I17zOBsY3Gk9EU2a4Y+kcETfQISuqe9hGsf9hNoyfOg8DF27L
eMYZMH9cuIQyLlKjGI9XvFRF3ec+2SGHAN9GIexP477SpLeenGTaJoGJyWHAawb797YkDWFrB9ou
9vyb0kJLmo6EjIUdayWD8bSbIKp43LO8Yckt+qcZiYjMN+cIntUB/WyFdKLNljBLviHgPmUNbAY7
PyAImuvn7Nn2u00gvXtMPXiogwGHF5x8o00Qh3C08zSk+rQBUXT1eApV5RxaTnLLMUF9z0wRy6M+
3ac+FitzaHbzsk4Az0eu20/KRlSNS3dftu7ZBg2wq0un27g018BA8Mjq3mHMlzE1xCCGS9167k0t
KcAoU+w9U2lizKQ4cknBPWxqA9wrMNmaYGxdrlwbVKGXdm96Yu1HxLpLVTcfA+McrztJe4Y0cVUQ
aJ/SfMSXgl98EcbFPnY0rNjmY4iSfREbibEB8b0ACfPYmPQtlTT9UzXbYyDmDqJeWSNmCFU+wrMu
w3SbTNga0xIEKeYWneMSwZfoZzf0JDJMhzzq2ksf4YWYPJb67MyWMi1Hg92rwpYagnhZ6+EzQaHy
3CEEpA1kEVoWJh/4hY5p1T1UY/au1XhBSuGg0Ignd+2EQHJbTp3srL9a0xxMYbyUCU4XItVpOCIJ
i2ynRoyPFJg8Rfr07QPJ9TSL8vix7Ed/22sMrtPoUQ3o+Afwc+UAED/UsRl42TawfoTPCbYOUnfd
UsAg3ZkNOeNmMMedkthUyM472OU271dOJ4nTTMPPZDxShYI0w7TIm5je5Fh0EruqbifNWxdmt2kz
KgvcFpyY8W2IRByScYKSFc31bZkRblSckoHfbobdLhYCHhSbkpc907+/wfPZ0uTutzVpaUvPZuI5
h9cGJAQ1wn0HNXmYKn5jFe06lawtL/tivScfhscfbchTWCAyHX/rWWVGuhk4yw5DYQ3HCWsfbVkC
j+IJOPr05SGcXaWk1R8HQhMHEK2IxZpF73YgLd32NdGMbycqLrLy6kNeZifm0diDLKOC2HSsPeRl
EVF16DfTWyw5wE9tMeDu0T6rzsMIDL/FzjFghpP7BsmAYt7aRRHSXCJsY4jU1R6T/F2Tp8cp5a5h
ch+0GgNrD/1B2AHczLgAhExfSsQESOWnHk0bMcMhmW+svvDu+/aVt/nDsCtjV8yna/pzFNTwqiGH
2bkNCqZymTrFhdw0DeJfj3y7baU1ZMkRruFJnvoHf1AUbMG3jQNiKVzfpRG5g2ku+FNo80CgijGe
cZcHLPZVrD1bQ3kD3A3de10Vu9yENMqBM1kWGo4YJ8Knl2ThkobCZwpcdW3N771qPhIrLtcmiRh0
N/CWJtVbnVU0RNua8sK+y/uRxGChcV4zCPqsnzTRDE+eFX5V0XTjE8GF4Gy27IRBvKDQpXOkgk0H
HHZVjcOucCVmb5qRLdHSWkLaiOyQs29KV73hwNPRDfE06Wr6LTQJmMYyHrmBHdBXYljGkbYv/erT
m4sWZvpHP6OnIwqIDxz+v80QdxBYUNa8LtzXHAbbHItBGLok1DgDoiDqu07GK6lKsUpa7h+4lRFm
I/SrdWueq2ldl+z1KL/IBkDvWICwDM3jhCJrn7vZeoKIsMxT5LGDfwN9GYu3ry8iqVzaFxX5B2+8
es7ESnv2xoKhziS+C+F5y+7ZNmpQccHgYiMhWgzJbYsO3WcNNG+ksN1VHOVfZkE3CyaKtixD/wzM
pQCt5B2lNMkspuSMEaMtRC0PRqouk6YOtqdmYCF6AFFiGXfUMSiGFXevdpRt89IjvGH4t4wSlv4q
rxhmTe+FU1FthRRhMt8o3QwOpUtpoO2MgeKz40izGCZlbUXiP8uGjo35QjI2jBCbuNCODiYCS8gb
dnRbG0CeyLd8DpOonw2U9mYC3hjrVEUMvm89Xz8w6SZHmtqui5uj04o3MgefzMoOlgS3DSiBk/ii
kiw6JGZh8FPTjIAzmc26PWcnJPwcpsUnioSFrooc4If/jc3sFscW9ua+STe1FWrrymaCKlSBr50G
Cc6LiMjYwUdpluykDeHFebAutofXUcSguGqVPtLGSVY1ldOWdIadaWXPMpnIMeZYC0Xira0AUiCZ
aTcDzo1whuKUot1VmvbWGoQc2FW07SwQmmqyXts2OnAmhUIVxJsSwPGSud5jqyNvrTSmyN5kPYbs
8sgcDToQaB10x91oLqoWh6OX6ZPHpnNUrWITCOYA/TGX/tzHGfXlaLUYDAlSlLFN70+H7gA0Q8+y
L15LzDeCLoutXCE3pOj3eG6loueHGOddd+AAkYyEFHDadgpHF9K+Je2rb18gM+49BMd2vk9yMoRy
PxvwroM80qLmtxNZvaxTWIaF9aPAHnCSir89Nv7FNJ+ZpJWCF8pvrNT6xuORHRKpcV5hSFm4gt3F
rg7MdgrUtxV5dexs5tzz9pLk3of/tC+nU5Ul9kKbfCD8In4Q7XOWlIxUTDWsowGFrM37EKoiXmYp
+z5KO7T4JE0uPDH3sMqB4WYh+jVphPHayLxXmc79PrLVkJRtY3vjhbAwRPShKfjo+F7OQH9cEraK
71oTLyhZq33WkJZbjZQsQKV+XLfc9WUNUlE4j1nQnNzKn1aZIlgnRDkR2ek9xgyi+dQgltOYfoWj
tfKt+Fsker3UHBrd1xdNdN42F5Dh9MAjaU2Mc8svXMeFxoQY6AmnnfGJww68yck8QyfoD7o4Z9A/
t24QtxxgzUtrAOxFbU8Xf87y7H5GzeLUWnE5Yi9/NuNyoE9r/sadvI9q+90f5m6F+yjgfMEbTDSO
jXfKwsMFG3HePDH2uClH4qccjdxTV84Y7Kz51Al+y0LjEcn2sdfbZ6+gTnESEuwSBAUUHDQVnZDp
dEgSPLgvbH9NpONi19aR5YXnRhe/eKuZ9/jBZ1bF09pzPBbQdKTGI4fNpLVnxlBGyRhl4Wrw2ZCe
GCK9loa+rSUZUIXL5uX27k3mprsq859CHFSrRENygVgFz1OOpA/iXTvk+AEgF2ld5O5hrV9ilxZw
qHnPbsz5A+jrfa7SmVqsipVWGsWGaA1CtvCv3fRWYe6AVp9LitlWcF7H7QmBwzQb5hSLwoSzP863
WFGL+1q7eAlUm6lKESfpuALLoTG2VsefWWdHrWE3DGd/RW+xCQH1hT1d781cOPCNHgKvajD92wAd
zBKHI3b+pRf/b+7OZLl1JM3Sr1JW60aYY3IAZlUbzqRISaSocQPTcIV5cMzA0/cHRURXRnRVdtei
N73ItLx5rwaSgMP9P+d8BwcUdtCxYnmwMRMcBnYoU4iulrRKAKtExcuezCq/kZV7D8QQW3zOGobU
uIhEZK2LvJ9zBa+1iLQD2wjKgTzDRQFxy5vOMnZd5HyMWhUvHbJGl/haWDAuxhrYwHy100RMza7n
xHdx3DyXNRjzCSygNpNTZDcXNCSXMqz2hHvuYgvQRZjpd4bJY2jUp3ULKEKkwVaReTIlF/3gmQHw
PeOX7TobuJTvBeVzdlPqbIXU/dBytqoIcZdjcnUqblnpl0f0QI73NSdpAG8+bgLxLigJRY6ln46N
NjnvT2XthOuavMtsnDi4LqlM6Tfj8Flz5mRlo8/PBhK40fMb3VfjjGYCsqA+wL3TfKns7Wj4uHgg
2wZIzUtfaz5KwWCf4OhaGR1sEezkB45BOnQb81N8zNIG9hq6Cax+KSIhlye5rqqcg1Y3VZtAETIj
ZnPOFl9e7H6EGPYrX9TEA2zo5gCUgehYR6NsqB0nnrmkngcYbivWanIYTbHvaewYBatVZDs9zkG5
ZADtUoTm0xCCLfgScEyEztp/GJ5RbkiPZOvOD16Ax1WLsMPBnStI70pOd33EXgl/KGrxQFXBaCO7
2ceyN9KbIo48ziMMQR1ckymuwiKeTnr/2mkM4gjBPXdrwsXRItcKoAZNw7BYs9QlGzK+lrZlt4oY
h5jJtbeoOEEQ6lNCyUbKLjuWEkyI6FdfnQaxn0rJ+JiiWNEooe9sHU/ij6G/daJ2wzTS53pbJrp2
ES6sjxRf0A5Z/9TLM/QZdM6ATy1mhEU5EvMIMNo5Rnq/SB6Va7yKLm8XQ2y/lZ31y0+ALltqcldT
3YSrDg4PogvrrzBGdL55s5rWlMWkXrHqJBqZM7G7K1k3MCEiF07awsJ3uksI3i/jWSqM2R8wqpl3
FGYDLK0Ec1z2ebMa+uA2YLaNFJrzHKx6Crqcu1HunZQLN4zuyohy47Ac6nWqWUs4nYR/IP6gQqSr
NLqnmsY7BK5+U8axftYnOpjLJNAPWnet7PvKLluKkZBAKSPslv99r8kp+iTaXXw3//YX58hfDSr/
vzlSbEf8U0PK8j0r3/PoL1aU37/mDyeK/RsWIx0nioMw4lm69acTRcdTYnu6FLhQXOHhLPkPJ4r+
my1smAym6bmW6dj/y4hier95ns6/t/iWhu7yV396Zf5iGMI788ef/wVL4X0R5U397/9q8sP/akOR
psS+ga1DeKaJiYm//3y/gFzhX+v/YxRhNdZOb6CURx/eQL6X4x1LtcRXnh1F4147jXrIstNYSZnZ
WR1lRFX83SXckInuX92G+dv8z7r4kGrdNtHtvejQuyvDOhMVWI8Wf8hTa5s7Ffm4YBNDgG40xosJ
vQcMqe44SX8Yyr2Glr1H4vn4B3vQf/ISHfc/eYkGtiLLcmzTwLX415dYkPh0shzPZjKGVzuBleKo
5gXpYFgYFvpSm/UYHWyEhPnXTv10A49qLlz4riLYwWwvGCz7YLxj89wppNnC5dDGVyd6ekLC3Pc0
AkwTv3/JWuYRao7z+gVQ3JE+67fkVPNGDFW/q+UxN/XzSM59IQDLMea6usOWqOwNfRnlMoXZXWSl
OYfE3ZUmqxegmtkUfVgeYauM3y2gcJDayGVLNQpYuGXdDlv0QHZbEEY9NLzORW3tiJV7fnbUE/7g
+PYmh49l1mGBzAJDoK68a9+n67iAuVnFYEhIXpOEuMnd8CsCu8L5oDKZZWVwuqmlGuOzXwW0PuVz
Zdj5n384kgv5b9efg0PL5QrXsVuZ4m8fTkuZtTvZPDF5dNOzO19Mg73rm3fVQjjIDwGRY9NREHTA
8IzVTteCG5ovNx1VK3bvH7qeESL/uvv9YnV79CeDAGid6mdJoLhOwQem9lnOZRUTMgYUkZa9jgSK
xCxoE0750YAsz4RizcZ77erHfBg3Jd+PAyt+RQsjCe9J4morW7CtUfmRfra9cMzzz18ErXXHqdvJ
H3AJtO5F09jXF/aOkOk55qtL29ymtrkLhEXDrnYgPHMkHkWv3kpyljMBSv7zt1QX//tbas8uOsfB
1sgZ52/Osqk32DWB4VqEnvZZUOSAt2Tt47DxYp5zhkFwwtp1VX5X+MPx//Cz7Xk1+9sH6toWFGnX
dnnymvbfFhQBUkulpWMuMuSSBv5USL3D/NNVnR196sB/Pg5vBFyisJZFOjdSnOJJytuv1km+44Cb
qKjs81T52xZnrqvJW9i1bW6+KnZIDWykJU0y24BGP6C540q1Fc9Z8lGmrHaxnX00XOE/93LbXCa6
oPD3moteT77RVx5d734yFGbsOIcolHy3GVOwn30NC+HKEcW3sF3yVNgOGJg8exRxLyxJuStYig+L
otdEXAyPP7eYDbASlWgi9VnxOhYG4XIKJziTRzg/iiCNHzLTfKaZ51qhn3uGemptgBudLl+olAHX
E7Yb0eCgnVla7jS9+0DHF22sFLC/wVxVHcMOK/Kis7SsXyEoRYfW2j0mJJc6nrjjSlZHRIN8DSpq
MJ5MHt6LCFfJ0h8AAY65Rr1ike9Ndl4BraOLoiN6Y/Tlsh2ckOYK9+LZ41sqnLtES87Eexk04qxb
pXQj5BY0jDQ2Ov5X9UvZzhVhAXhT7sKeTi5WY5KUD8TIjJQDNFvwz2p09oGb5itZ9NGKBYcl3odg
OI7uXWLkn14h/IPuMQ/DbwjkjytU9AAz42ZNp8Unjo5m6eiI4DbunGVqCMA6QXpM4HashApCHGTF
Jqu0Ff3X960sDr1NKbhX0piiMc0Y6/YqVfYC3p1cNpopH0j0JaR70qAyLqt2OLpRoeH1GR7rQHx7
Hj0D7H9Rl4rpPsPBJO3uVhntSeXFnn25pK0wuZCZn9a56ddkLvFaJIRiFvDwMSga8jIqzvQq02nM
cAwivNppQCkhuofr8Y4KqKdomBNDhQ7koR5Y4rPvno7vWUIhc5gYd2SVK2jHalEUzpE1w9gVrnUT
hVwmQd6f3Tz/lKl8g3fzbKBALEjGMynxre/Z9fXTB9nmR/SDXSbiGg+MfXTnhdT1A44fwLm8O8fz
n6ueEZMWBZQuNmId1AReUFE+szZ+RDJ6xk664QgHmI8Fn0EnozyX05ftBe88Bsks9s2VF7WjysBk
8OQApuue60Y8CIG+bLYvtAK4jxBtViRtKGhRKW1fcCJmmPaD0cu3UnPe7IlsUJVjxje4/Ka70Yip
eGUKJOLM3sD0TzZBZ23qvlhRNwEaXlkHNzwEVcEkxOIANUtAdcoxS8tXmcb3po8lAqW0dbDmN0VO
A+GdNhR3/chB2pXPrsi/+oBhUDUDKUqSmLDVqYpfuVSlLFWQv3KKgQ2s6qMwn+dL1gaqUQUaDSTK
O/l995RNdNBZxMYXzKOOmkOxE+19z/UQvikLdaSnagqlUFcrMTXvllNeJT5LKqhaUmw9xcJLjDRI
XzUcGBOYZKPXp4rVePAAkTHB+7JafGW1WeLSVPabrO0eJNaA7EfHXZbWH0wROKB7Fuc4nluwGLcg
FZCccvuAN/B1JHbezxO9gPbH3oKHE2CWLARXACzPfTVxkqP+9IUABeaRwvkuQSPrua3THaNeLdbg
mix7TLTRU1WwLU2E/4Qh7z5xse27Bhgma/bKSBTvhj64TeD4L3Eo3VuZ9d+DAZ5NUFZE8yNCQJr/
0oouuWGyvCw7X7+gni8ydAIa3x/GWZxrETjgbRECc+efY0Hx69N31xriW/aA17Zo1S7yfdSkRgGH
GB5zcsDLdDK4zZGNgWsxTzYbvrZAHjFSGn6zySQW6H5FBQPpAPCb56l4G2s6ZgRWAPKin1SBb0WO
3MWmqLtP2PoE6bRPyRQ0WXPjmUQYhjGYk8Hay6RUc2NnE/Qfj6yF7tw7pHepHDxRRrQx9eFI0VO8
xHnw1jRUqzXtlK8oAQsWFbThHkL3KiM7klvg/BSNaquQBnu8B0Ptb1QKXEGvUPdMcY+buZ8/0H6p
Jjre6a/BGcoMgDn6Kp2qp/C1cQwGFKPBdi9lhs054eSa3F1Cx51I0cnFBIeru/4d9iiMWiENRrkH
KgUP7VqN42Me5OS6CT27mY13l317O+3hkPPkmN6rkeXD8otsgTXDY7jQ52sU6lOfsVzNKlOSM55y
OZbTif3a69ZFKg70sjnVub+dmK8DjdlYPdaYsd1lis2lMVUnaSLKFCJIKI8v7p0g6G8Mp2Q0JrCy
sOZZK0oMfuVOvdHd+EXOylDK9IOeTcyaMZopaovlgTyUTsuRBF7wimTcfe1bRBY9nsQEqhwQiaz7
4nWqENRnjSgy6o+i4PGm1PDUl8OlDu3LaAbJ2qORa85sE0k90u/CktZ2hHpHALlCmRtbio/MKzam
RaszIziXArsl2bBVpiR1ss6tksFbMua7kfz7VoB+S0oPUBWnoRkRfJe3YcgDETka6elCy8mylsDU
sj7lXWgYxToAVcigLsPKeiNFvYnt/IYUFfOepl1YelXe1rrY6Fq1Ys+rB3eQwbalGtDANGBxk1fs
bcWy3gYBdpDWrPdplay1WvulJZ4BCFY8CjuDJc6kD3h6YOxpHt2CMQlvqBdmBx/ivIdHZJDmXbY4
TmjMTpeE56qlCzE61tHE4XrIIKKs0e4PKhpvKgsbaVZre6Zbbzn/PMn7lgk8l5b5XUqeDV5Hi4Cm
lcdCl2eqz1d1j+WVaxjM7Wx5lPb0LSz/dbJ0uB+1DeuMi33lSx74mrHXqyBb+X3LIK3NnjAEQYOY
6EHGx7zo1FNudiAWAlKpw065bbpqAyvaQUm+0gb04UQeztvaSWduMguLuy1cfvhMft4YRvIWpexx
K/E5jeJZpRV3TN1vNL9BMwKZSbDXuI0H+ZITtb4lHbWsbRnttdw4T9PwVmsObUESWnT/pmLmpvXM
VpT8Hqb1UYzOrRPFuynRPnHD8w4CZxti2IxhcmR2TCrXnO6LrgU51HY/nyYMFZ2ZIw/61JabNG4J
Qkw9YfyjAZB40TEpg/rD9xRkr2lX4P0BuECQfvDu6TvJD3V/DaLp2MeiuXczHlqhXeMRtU9BwFrh
SxlvowbWaw7aO0dRWWWwWvEAr0Vmi0M9V2UhAHFUpYOnCQ696Z6wekY3NngyMpTzehEuK5gUi4Ch
MbnTfQhEU+/1dzVFzmOSN5jYwqeKRlqLSpvSmO9uivZ6yP9NH/8KCjJbnYFhaxqfCmp0OWbkz0lp
rXW7OjhyrRug/azgC65PE4w0aduYfJxpuOa8tYt5UAtpfZeBkL4xw/I7IT+MQ/3eKcfLVEskiDE6
TiWSfeTra1+fCNd55pNBO24jzSdz0i7kDnCpz8f0xBjWg/DXHo68cvK2sU1KuakZrNZKPch8GfD+
qiwmPWM04M0p0nSmK/AEbrY5LOszXw8qhf25YVcQSestAvYxYGPEq/MmMduwRjEiZdKob2MaMMJB
rcqWQmUN/scqwRiximyKyxRFU2Bc1g5BubJsP8BmUWjoW+Vb993lIcyXDORvy1aqwNLTp/FVDtWH
JeyL1WmvorV4nuavAouwCHlqqa59IEW2an2IwFW877zhzuo8WFfVrSNDsa2YSTN9efba4sZox2Xk
zg0+yFOaH9Q7yKHv7Csw2o4DD9CCXYgLYVnzoRupflpF4S3hWirqGqE2vuE9sLIf4kjtzDx7K8mk
lgxM3MZkPO53l9QzThBZHr2KLAlg76vnPejVQ9nryGdweWfhYWkGw63dUJDGT2ejoms+SEB0sXaa
7mrh7nLJ0zuL6DIBH7LBeQUO3YsOthM+tGP1ASmaB1/kmUtX57HRlzzwMwfbxOC1v6iKGZM1PYBi
7hx+dXN35/KAXyQih8tr3iitf68Hekjy4mjIniard72IXxWC2QK25T1Hc5L3DVKl6hmVFBA8QrLb
3D4DVnrOVREHm8U4cIgDNAVlpzoRrXwoHUtb90g5tL2O795rINkW4yKqV7AsvI1U7bavs3u9xcUc
8GKWQUvngZaOX7y5WEQ6Gu1g2JXLasg48lXzbaFlEJnc+97jZ2UlofQYgah1+BmjT8qVhlS7KB4r
TidMOzgzAI44uYLIAus7/SM4/GOjXdFCtym1+tK27AW72dmSWMwrJmVuZ25Ebe3GFJjzz2BHp+IS
lS1aIvLc9KO+odSMQ7A2D5+Sn8K77jLE3o42Fyw7vK4eYXkVD69NpLdbOs2OUhj1EnKTdet6Citb
Y2kYItShK3R3fuEmOBrHWzsVT3WjRy1C743LvlkzrbgOdfJtltVLzqoQuWcCmAD0GTNlhXhptXir
Wd4qt4Kbea5Dx8QTOeVbQ+9PBNoy/u9x1N6d0t0rsySGFB7LbnoqLLBKQ7hzOm5R09zC+n8IjfRo
6/lbqDe3ODCm6C2hSzPqWSMYG/gOspbBqb3jO+bQqab0OEDPWhhSv5NbzaTybnLv/Nj6aKEsLpVI
31Lz2Qtp/MN0uh1l8qHqa49AaphyM08naId6CaMb/matN8DMRKodqrp8aetbq3OOwtfPrcqI1tE+
CuMlMDk8NydwkJuwzZeyxS9i/syM8CBamndwO+86DunR0hgh5jajo+R7lFhp7E+Rc8QugLY7/mEs
8uP89kVBeV/l9u1Q7WRSvKLmEY0qHwwQmUWLV7sHvVCE844tXTD9xLM+/w9s8iaWCapJ8WhptbeB
u3LjVcFXNYBrC53blodsKXfl6B8UxgsSXi+uxq2eMvgirz6Vzkblzq09SPbF1LnEGhgMjz511C+v
P9XK3cDAJNicvBUNwmjU07dlbaOaV8DLtkr7bOnrsDN3P1PisLwfKK4OdGfPe7orQnZEPILTiddv
WlskoY0Y5XZsnL2CbQknUh80JKx0LZvpyfeb81RQqgHTxR++GhMrqx4111Swu9XAoHOr7VqsEssR
SxdHTvdWC8jSjBP3vVkX72XH8UJtxQDIGuLORxAzCo8699Hr+7Xf4mHIKBPQe2a3tUWYu2AciUS1
nD9/E8IpXtiLhm1RD5m+NIV3zUZvP18rvgowO8lDM0dzUrMgYqX0CwfmaePOxOtRrccq2eOZJDw2
z5stf9oZDqE4VxrnbBJX3w8fizQ66KP73Eh2elhzwCz0iOEhEDK7/NXTE8mxunxhqYLlo2brbu5e
m4DrUmfWKCubpCfb34rLBfAjp9+Un1Q344vgAdJ7/nx/BKxOQN5rw/vGqkO/bojXcyzx97kfZe0e
0jA/zqhhk6dFG4EvLgem2fN0P+iRzOB0XzgG+sI4Jx7fff5ZKQoY3w/3BdQQoT/qNEAV3kfUJDd9
iIAwb6R4P3fK6l56jSld2MrbUujnKpbXeP4uriMvZX2y++aFzQRjvInLZ2bMVPZnASmvqV5AxFzL
UVv/jPzCVN6ODW9AbVvnVPIdHM84ByFlALOGUdbxbUaZRa+r9ZDj1mxH3qsg+n3U39HGiXuZT1PQ
AZppwSrqeI6FoeZiIKV4fahjkm2EspjtfSSm4mvNluUhfIjpn6dmNfimH6GCblXvvKR5Mfl5i7zl
t/h9JkmZLkASmJ3WmcrfF33kr9mr3M5ig1A6aP6QBnbj6hsC3XWewrvWeb7EwlwOC//MAPReD0mG
KQhQvVAvtuI9wTSHw61M/KVPrkQoZ/8zwqSMFZSOnDhl8+1Vgbs+zt7qvLyJnIn6sYljYUGv6RiO
Cx6v2y4lvq447YScWzHq4cpg3jr/dBt9qEzSNUGoe+LIuG3t7TDLGANOmLSIvmE4ejx85gxueZK+
dsW7fB7C8dC1p9inWFSb04746uWtlYtnkVbrUXn6xbC4nDy60R1eO6xJeOY0LaCWJqO1p1GZgnC9
HldmAJGuiF5DgcAEHGHapEN3m3F02IRwcbfAPrK9PW5rjtw8Ya3gubfoQ6NymlpYzjILncTCY5BW
17bSH+TkhXg/nGcNJE4DhMZrJjrQS4eom+tgbWU3CJDWIxYV74ZCVOsKyM8Su3tflpvMxYKXSzag
/gozJ5xnDkDRo544c7118p01xUsz5AXX9DIf3UMxMYCqGyoV4vdgsCOk3lvXZeovLa6qpkrvA/b8
lFTQuDIOORHFuDiahpxzkA1k0HhF70m37FKWD8dNWXl6480NmhvTEQATcueKgHga2Yj/DLFbTwc9
Im9pwcSaE+U02LHCDQ1psh/FK9Li4+AC+6Iy8knjiNyZVPuU4oSXJ2DbzgbBaGewTtyyJa5fWk+9
gMzKmLavQt/AkQB9dmHiawHfTrJN4iXoqMVLxaOrnCcj4YPUG9TyPtZZWFz4ub2xHtqUO9W7Rqgn
01zngTUO5i5Qexi6GAf8eh5ANu4GO2cg7c/Axl0kcXqtQFFaCfsTy6ogYoNDBNZZDO1Tb0BQ/BG1
sKx++3r9kqLQNAlBEPhhQ2Kd2XG6lFxyYWJv3U+D/c2F3qx57l8Kd7oKnDxTSqWD2zTYJ6tgFXQg
96wEbcCwnTvh919ugdBp9A85pongg5bjc5IzwCWFGLIYhGSqBh7T8wMT9u7LzwvsKMnEzngOpomz
U7fSMp4yTeoOLBkJOzs32GDRpu6VAUAi9fO8fZuXAs61SK/IpfN3m5+T5EY+5qe13znXeb0YDRb0
/o81bX4Kkmjj/0w+8NAnOraM+TV7g3k7P6iNMvj+UXZmHf8/lOL/h6iJvzArtr+K2/fsV/13G8Ff
XAX8Mn/8djMD4i9/WOdN1Ixndvvj5Vfdps2fCvj8L/9v//Jffv18l+tY/vr3f/0veRSG7XoIyv81
j+I++kVVS/PrH0kUf3zR7/q/9xtaHFo90jP+T9uYJfjfSRTyN/Q5SBTSBCfxhzPgTxKF/M0iHe1Q
p20h9UuX3+FPEoX1m5ACEqrAeAXXwrL+OwYA+tb1vyl2+A5M1zEQC4mFoQ3OnJR/sAAoGOgxY3sK
qhTMCdPoseEM3kpWdQB3cGUPSbdKw1Wpf+bmB+Afm768GKp88hQMszE86dYkG3d53m1nX5jqmbvO
IgbdPjkSBfU1qicvYnIcNgkgYW5Y0FDZb402cchzcOl2BcM3uopRbEzQd0qoq+FrQE0rhAoDXiz5
phuVDLh5rPIAtxVzbFbQ8RCZmKN6ZwPFuVjlWnY/JWFyS93ECesz7WCie7AbJB8zMj/7POoOBeZR
Aet4NxjwW9Lc9O67CEEnUPLSTmFNlYbNYH5EVcyCC5P8yOhuzQSz089/tYP1PHoQLoquP2uuoHNT
JwqEqxXuObvcJTFqwnmZru2Z5NdU70l6izbw3S6WbcyrBKcDAS+vEdmr30VfAJjXyGMPlWtOS4P5
O+gi763LJWC5MgvXDJQ/nUp+OpzUZULe15U4/IOfsI31i+cRPtPJYx5NpDCLSNOhk2SBe63TJF/X
/TkQpxIvttnqO3ydtGn73iEhX5G5jHLocWPsc5fV7drwMm3jS4t5f2d8BwkH8BT7XYXL2UkviHqI
di0jSxE8U9s4LPpaXro8unM1tRM2CYwiaWB8U9BMMd4dzNpfXk3vc39SU0y+i3aw1plrdaVPPU4N
fM2K7lhvzaUJyS714J+DimN/ykR5nc9JGWUBWvCyal9bAfF8Q/LUejdNda4jN1y1Hh8V0RS8C/nN
kDjtuh4kb46f0n6CSqZs41H6D/SfVMsafAK6hfeZRPzeNrMFNwHJzKh1RXr3rSkkjmUog9ZosFuo
Y4YruK5bS664UK5Z616L5l44BjtsEbC/lTGVF2SWtBe44Ycs86cjaMyZgNTAvpvyb3rFeCWC2pnI
zDeNTTVe6G1VaZPRCysC11TgyJrYp29522yiJavhAJtQE0QrI3tl7MnHCiP1kswfV4oVnAzlbNrB
hbSKO6wuKaeQ3zFtjzXu2LDjdqs78U670X3SDWez8R6pe+JIX5irJqe7LpD0dbdUG9Pcam4dRrZ7
XKePHd0qi4rm965lSDrmIzPfrqFJi4FDUdHp6BFVXFRW/VQ5/SP38TNEPP+mHplaDzXMiNJ+1RMT
5284Ry4agih0gyKFdSWnSrZKKS1efkwrkhvMhFhK63SgLQGlSIRjul1rT7Rvmfpn1yEKMs1fT/YX
eV1nqTSDW6ziu3oWvo9qsi5CT64GKYZF2c8JtYciwcM+wx2z/KXVDeyj/smgM7Z3h8dQcpbKm2VL
VfqYAqskjf1NAuZeKfvTrwhy9HoB55IxX9+Ti8Ue6JDEnJ4QoLYMiqJ16DCfHZBVSiY7fLJxTs8L
OGi34Ls1tvVmD0W6CoEc8nKcL11V+wbuCfbF+EyDPBx5AIPZ1D4FGLKXfkxSI3e1VyMki9roeFpl
UXNLmP2NMj4YxQMOw1KxYI6/76rmbshtAJZV80kRK/hVBPIbugU3EgzwJsIsQ+B/uBMebeORX5zb
YLh3UntNow/1FdWZ4lYrnbSVEXdc1BxWkqB5oQS+WTI/tAyXodZNBzRyR3fezjSzLwuvs9tmb33v
7ZpC4QHwM3gKvfWqR8DqWo+1gjwP9pxh0Neepn+YCbBQq7wv7Tum1pzKAxYJLyH8m+UEZp2WpQNN
zGKthMqBgmFU0BPRhclKMDrGcbetzdg6EvPEkmOXUJ4H80g0aQMx6QF/a/5DADyNIQ5ex8cO+pUk
ibcJ4Zwvc1L/kbcjYHcHRYOtoWdS/eamt6jR0U3LSF5lpbXXaSPl5EsAqxj9NV30c3znM8/G90n3
vjyTMX84XGIOOjg4m2VXJ0jZzWEK0vbYhY9zNi4n/V2aDNtKDSCObFgfCvDp04R05BVfuTMLzSIs
1oU2d4SXwyLTrIUuYrkf9fStdlturi6tOexQpWgDGSEAZ1DB9ZQFFJ2JgUcio7gXRwwvXuohHxGm
spuU8mmQCv2cszKSnh6+OXs1lDvL5mE5hnRmRnr8hda9u/pzYou+pRx6DLdiosHDHLxubRBvXnnN
gKFtiq6jpILOQzw0NP+rCJmFAyijjg/3auBHYiEin3rqcdybzSB4lNinIgve2gY5TkqSrUVrwCzv
9kIjeSKT8gaGZLPiOHMpfF6CwaIa1fhr3SghiwLCmm4iKJzWW9AgkEfzVTRY3U43I0UVXoKqmDnO
mi34qs4NurMEyoNXnuspxhqXPCnR/IoSHLj6GIlTEzIJN40jsaXb0EqzQxZIZNPaO0ZwjI2qrmgG
Se78ICbCG5r9OuqmF8GvFMILCYHFL6aoUze4+W8LmkTbuGfilDN8ummZBMwUk6htH9p5OcCz9CpQ
hcnQdvd4rE6yTs7uzGfGXpzYCtkQRvnCIWbnN/WJw+lHSHsldW59m5BUHaJfEobcAksxFX5989DH
DEqJZLDcRkWV7mdhMSlwg+Xat4yMOxkjqGFwxsanvXopkRzTYjxgH8dkYhIwwsOIevsgU2wAMfdt
bqTvDTljeinfASs7KqcNVLxRNPMa6PPMKMAvIsMnz22t2xYAqrm1KZHoKsEBVuMUXY7E6VKsgFOF
5QpZSjVsZ9paPg8N2I+E6IOHxY5gx53MiFNw2pvTBDzMALp9ytlcLMpo2GR+xYx0aHGatxwKDUbw
fkDfDqE214bTIJvmwy04TUZGBXoknzaTPmaHQbL5KRPqd0SKN2HU2ocUM7XXYNVzbcC0SVNso0hR
fpnsVUq5qqznizD02rV+0aTGzoMSNnZW3bIPufmxsjDYN2j1Yr0BB8dLAG/TFZG9BtdzCQGMx9Kz
1hn9ENCJhscMtYjLL42wnPivym8fNOQQlEyfnOZ6kjhLbBXtI51TGnpERrbP6Z9kg/dLG1d1xT7A
YGuMyeWeIMPHIKjmlK3N5+QE2NmyJt5SQAeihCJ1EBO1vm4HctN9vqGocd02G6iDszCvkxEQn66q
xoPqEu8u8Syi+wlKJTbWHgoe/E/oVfcqo18auXSdzHOMfgRhTSO9fnXT5BZ8U7hhIX22u/TJCrIr
M8ANdqzbqeYea0OunqLnbaZa7znlpza+fm+58pJE9qHIuJCFw24eZfM+V9pTEEZkKEvMXNArMDQw
cPYTQl6UMBLEYdZpFt016WhS1eOPrEPIygJ1NCLihXFRaMsVnhCDol0uBfLyPB8wBln9BXj3ex0A
xhFolrWCHhIl8/61hefieF+Z3h1qUoqV/JUZGBDqYktmgaptTPgFa3REuyOoO8R5kV6p2BSUbyxS
7PK1YR5sqk0XNPQc0Rgo+uzsXWE0K4OxRwQWwfWKU8NcN28tRKiALe2bww244ISCn20fpzaLGpBm
c2QPgxIAe0Raj01NCs6mBrRUxjYWgbmEtbA1U3xXtbKPFAYSF2q5rZsdWIRohVeNWizru6JadkqN
ZcUYTEvG9wSEKWbbqFmHJZ6/CAS5PSbjOuTumzfZkZJAkPLXyOYsBJ+IuotHiclwmZjdxjb0T52o
Yk4WKW2/5wJH5HRoT0I8Ti25AZC0TzafUD/5p8JI7F2iWJ3qNH6qm/roWtO7yMKC3ipOJ5NWHcIm
SleEjVDPwlultG1iyX3L8HmWBR3MAKWPBlKmns0T65kR8avR1eRY+c/ov2pYToIhZziXFUQwsYV4
jUnm1YQvpMUkugN/V2YsuXQqmADaaYkyycVkTX9rM+VhBJo9OdS6x6RQyZGMuN3AnZbZvd2qo2cC
ESLMly1In7xYov1WJFVLgWkxxB61ELQz4+4gC57FT0H/miRMUzIt/q5E3/PBmZzTaC8smquqYQbI
2d2mA5FYx47rrGS/iOk9YeI9V6CyPRkI0hRteZfFQXPfcZaxUjY1Dl6JrALXP9lBz8mIR280WgeZ
Rdm6jD0eJk11juvmG7xnttK94q3TcGOnAKA49GG26IrnwhJrl0KItTQtGvH6+VlJ7kx2gcbNaD61
7BC1HOZFybbIGkiHkvU5DyrbTQxxRNB8OcH4P9k7rx3bjWzLfhEFevO6vU+3074QaWmDDHrz9XdE
qgroqr5tbqPRQAMHEIQqSSfNdgyuNceYP4iQEJbgYRhG7eoCnxIhoOQjiLOt4xWvjsZNum9AWJvs
CapqPhdjM23IwCEF4JcZ5E818ZGZ9kzNLIN8ZZkDjdQ8HtjFjhNL/IOVc+WdWCWpoVKuk4Qmjp4B
h/dGQ/OyRTw6eaRjj49CgKzM2w+tTVq6eolQ5XETCFuVDTS3GWy9CZVYxKuZlFXK3zLjYVlYJIAh
UOXeaGek46+jska0dNItAq95GQyK09QK3iT2bxGyYSXo0IZhlcGl5ibBjc5a4OwFKGTVf+lSvlJp
t4667CkOHJx4cSNWJfj+oiqg64o1+dd02c+/YgqDOVuw9rtmHRbTZ6OrudvI+BxikLNg+oN1jJ+/
+2mZ7duy2eGDYtkBsZ144ZVavpeSPuxaEp6f+RWi2N3PkX7tyWeC7ezH3ue9k//YKAbc8KeaVYgg
YwZhQk27xJF6520kwlAa7daxih/aBj6atH6ZBv9qNtO+Rxait6TyfyFxL+JkWWYvQ5/GS2nzASsd
diLUoqGxoFVrJHGjpz9qruexS1AjxppGMfztC4rXsbBMd7Pavkwmi4Ik6NJFGddYQ1gcIyNakrjz
ydV6l4ykh9ubj+gd5dK1et6chBLc8RwE7DphI6hj21FbzvuvqV/SqL5L2mT3u7WQpq7u3F9+vw++
uBdLYQgEROhnrfhgBdwYCJJzDVjlefKjJv9k+NhpxOwg7bXTti/cefPo4nETA4DJxGo8c527fh7X
bt9uIiMgDAN/4ScfUcyotLcRXJHWNbzi0HU8fbGe/KhQd9Zla7b4uyrWiRrUFgbSP7Xyf2rlyfj8
qZX/f1orP5hSsCgmsQZF+VzV5sZvmLUW7vSOzoVIpnlLH+CwjDwEWRMznB5pTi7Cj0HGTOb4wIba
RCmS0WfuNErvZ424MlECNy3gcxZ1yUKnAnxNXg57ubkVNCkhSsCkXxUV8Ar3hU0T37hRsUptwGZE
bQ/HAOphLcKC+kfCd7OV7WXbX8zOoD214l5AVB/puDSK7sMi7RNGjnbKwuGdggWGCoiGteExMtNy
k8XDO92FW7NcYaUC/0RqxFmf8Bc/BL7mYWWX8Q4l/4coq6VwaRCxPD5S2W9uO86HWCHpYs664h1Z
zbbTWf0aFFgsR3KDy1E4b6EirfWWjWpiT/shJeRe6D/Qxbl5ifzs2EjWoTxSxZrigtfI5qyX2um3
lQ1bvywqjBtEuZFukYXV5ntqQtgxjfI41uLI9uGaeVWEPR03YBevVU8CdXP+rdPH5TGUxdES37Ol
HbGckQ0hnRgJjsa1fE5lRsP8JLaD7LfTUJlrm4whro+BFCCHJl2ZnlA53Hs6EZ+U+pqwQTBSUuJ7
aGg51OX0mGnJ98Q6OgnNfRO3VEXOeE85/XVWfa5iTT84DTWZtRbQwI5VY8v2GdeG4K7DzClRdAVp
UyQL0drqvJPv+8U+j0tC+XS8F1ziaW/yjl5SbAiDfRTogleegfnEor1gJmmq6cGXr4evY8rTEWMC
47KMZdOq8fHWWLvSNwYfNfHs7D6x+YF8NtJ4ttZaYF1Bpsi2J93BnVycqcJd5970yMmo2DVeTRym
qjdt5APP+P6hsq23ucqfR/qK2P/PE3n2fNnRK3LxRXi0ZZovDKhqy2asxPi/Yv1QsLVimzmEXrvx
k+bJjXjeXBpIuJ6jTEqRiRjPomc64tYe4yTtISIj5iFBly4FWi53wZzJPG/Rufqq3nu866hmYNwz
ABHVhDYa4W8R2pxRLt7FpX8bCLkfBZMMz4DFaltK1hNfYyXCNnX1p6Cdx4Fadf9PQfufgvY/Be1/
Ctr/FLRv/xS0/18paJ+gIdJ+6P8uq/kTv/lfxG8MH7Thfxa/Id3c1f8q3/jHn/mHfUP/C/kGIRvb
sHXX5Gv9nb3x/rJ9JwgCh9Zt4CWV8fln9Mb+y/UwEWDlIIdHDyt/5p/RG4QdHhF3XWfO+vtv/0vR
G8f/T6I3jhkQ/fDplXFh5v81eqMJg6xxmA2Lqs2JxuOXiAPWNtWLyNHoJWKr+dlWmt6NwJ8RqYOt
Ba2D0urklsGNGMl9mhODfZhNRBqUY9uddwkjwPjf5Cm5s33b2RvdaW4T0Cm4Km39O4DSLX9Rg+BA
F7ybzIiMgciewu9bP9p1vbN2hHWnkd1dgkjkwKnuhpnOh5KEjOQKFmYVPWb0flR+8jDbxFp/B0P2
HHLLZ5P79t5Zhy79XmcN4JfH5EnmZbNSCbkhzM9t45zDFll5rF2BQa52qCY/iXNFgb01uPtYyoB8
MYFjVNCMy/2IcKSaIUXwSo0n7zvHOIqwvcmA4xdSsKLSUVSXXn9WUVeEQFelCvjNAXe4I6tma7bG
W9/s6HBFZsK35DB9gYXa2aazQZdQLn5Di1mePXVMgIGgmZUNlA0saLgcWxK3UqV4Z9WYLTEfqWCx
a/DbiSzawJxQM+6fAvzuBJuOQvJTjZH+yD0KkAhfXI28opBv7dr5dTC6RaDZ29nhqbQkD97vUzLz
oBlVCGahPUn6b+KYWdmAkqPmhjeZwTPUV7EG8WF0Dp3Zjdq5snCprfZh7m1g6wDSPORnCuL2JU9D
+sOizei2ONObmgVlTMhbmy9TY47cwk0v0PGE59NMZ1HKTRomEFBFhoPaWC+dUFt2OmUcjZ4ybsvs
Z3+uboSY7hlRXn+TwnrX5swXBQkIfjGjFjvQ5KuOAy2vAWhrHdDaYZWvteZ7YBGVwpegU+oVEcyg
TZMNoYr3WzyQZvllRgbOKQP5QZQMayfDUwAJwwiA0jOLwAPcJZNcVyJ1mpB5IY+/aKaxZCXaI7gU
7H8Yu45x/FM4zsXyWtYBwV6rmfqW+C8RITLpJK9yrQooupDbtWrMeLQSgv5qPkns98cx2K9I3UcM
DD9DIO4St80LdM+TFbxhGmDlR2XAeqKdAe2mRHA9w3c5KR03MZE5U1a730cfNzQWUMu7yV20g+Ep
HKrPPgmuTvlqmigzK20tGMf+HceV9fiN6noTGKXcKC2NmwW3vOFkpa/HGMGEese1HbvL3JVbnOP7
JG1eo9Hax1q4n01eQb8vfwXLhby4caRA0NPGp2KkYVAeXbxti2LkUf59zarPmDJrzo2Yz7HRHSK3
3KJuJlo8Fj917OxdqNd0QkKTScCBKmG0L7ZQnaQoyIprHY/ojLmOd+++1oOr5lKXgAfvTQgeRl7v
bAYuWU0aWz2Fw0wQX30N9Z9aZaevzCb6wXi/QxkRY6poXoSHrEFytwpPyVYRbY2Xs0rQO6R6dgSt
1LBAkcnFHlFu/K23cXRwGl6ouslnlvKwKCZAMRuBmF8Y2f8yRUEdEGI3Oqr43JvG1S59jjdED6aD
GS/HVyvZRnkbreDTYKO8O5gaKC5EXKTVgbfi84AkdGEyHhiS6FiXxl39yJzj+RfvCJL0JyAbXcnn
Lu68hQhYk9WK3egTjx+JjhoAZu2qnrvMs8HVlGvIIAnEFOUx7q+zWju5I9UiAVwOq5PUruXGbG6l
S69B4QmaHQoNlKL7ZDdhEn5GqTZFBvUgpKV7CYtGbhpoLkROnOlnm7aVxQRdxUi8XfcqbeywrqFO
76MmOhzHGcaPErZBp7V5Qf8qkWlZ8vNSCQUOLg6D5l8VcvGLwxROT7AIfU3tkxp3E+0UcZUm7WQR
QzdZs6jNjPoM7XzyTyEXKP43+NhHwWeO7csX9dhQVcpPmgfXlIxTSpVJMVxjXfyodUPGIAljCWbJ
2kbRTauUI72Dbddk1HkxLqP0+gswsN8nh2jzNx+suNFQeUOg8iM53afXhjjK6U1SFI8zqR4meBM/
AXSxrXwna367XwAisvyf1KTLyRrOTi4esqGh0mIkFaL5xXn0Z4qq/Ox14hHWRu1b6awiyatccQ9K
f/WbvlfBaxOEhX54vOsAD6VrUt8T8fHeaxO9CLg4GK+tcBdRzEhJLDv/tSzS29qLP0xjbNe/rwW1
gKlVuy7lyRi/A2+Ve+7V8spNq/u0l3owJKNDYr1MbjqKiBZZyseaYcldmoVvvyiHnlF5NJbtTW94
jAAZ56wix76vzXQ/qdWbeqe1rrcyrGLbKVmVyXMoco2hZr8kunj5DZrjBzjxCGL+U5H+3xj9lPHM
hkn04fO8uOVMxtKjwYcH//ffeGkf4Jui8JL2Rys9pMyq3IlnTJE3sKqE6SHtWwBQVorqzZik5t3v
y5VS0WtmviORoUhzkC/a4EJJ9avaNV7tIt4nzbiu6/hzCgeuYerp9Mz04/c7jzK7xlGxCxNzm+jh
3vPhR1rsPCOyA+Zp9JZFn96DFxrLpmKc09frMHHIG9GXKkxKVcxlSoXFYIXrtDFPfWeehircAcDe
Qjw4moNMsVrReb2MHP1US5sUYwEVgW5iDNdtMNHgWn6L5tK4xs4z6rV65UOXXkzfOUR28NyX9ndn
pDcZ+zoE2iTk+ooeqYbHOgVEMmJvP9JEQB33Ioi+GvOuyeZ1r4vdELBZtOD4Yn9ve+Z5oI63Fsh6
EXT1jljZbOfDgnqRQN8ERCDn0DiMFhtIduFxF64z72SR33CRV0HBcVpcVEa6SwiuTrO+MVFaGFq3
HblEKuqpwkBKLn3laeE6DrCRlofUC1ZOZG4GQ97jhFoOg3VQZhu3LVbl1IKu+vsRBZFF67qcWqgb
8/ffT/obfyEE2xSjQzaAWbYh103GSqC5B6vb+yR4QVvWdf7u4PQ3Y4u1P2PglB9zyleOZsBG3iMv
WbY4aXq2pxHFPWZerUP4ngKtKMyYRoaP/WIpqrUR4ND07ZVZvg0hjz5mELTHa+/in2cs0KWnEbDh
Px2IKbGr7x1aQ0pzYxMFdrBPucPazqddJCiPD8VdWfOOnpptAqzGtnNdGxkqLME7yjw5qfhFEel4
eAgpEs4kUZGRvgFeWhNQFV92WZkmcR39GDbaWj18mMcrM0TPPD1E6YM1JK9VtwkIepl1uKvmZgvH
eKjLfJcLnnS9WvsOrTmdfXQk0YvEPPY+BNWobyoiL1YY7gyX5fbEC2K2zkZvYnfihSgcMghfgXkM
UUD1ZKqceI9WcIMo89OtDaIA5qrV9E0bWCv8qZvSxIoeclG0ncvUKZWKe85Lm+5hHNXefSKsYzMH
+1TXdl2rYbiut47fbPu4Wvc0nFUIBmhzyWH7eWiotliJwb7ErrabB/vgRNldhJ/HmQjgETrg0eo9
7jMi8+zmHq6p9E748qPBuxUhaxAUK8QQSqVTrS0P+2xS6A/uEM2LFGdGavBpyPM5oD94mnz5XhdC
chYPdE6e2cQ6ps4Y1ZNmMZ17EWbPQ15Pa6Cecxm6NG5UGcIef2mW3Q4m4SGbU/S6OaGlNM+fWofs
pM7bfOWX/ZZVx3CTDfNP4PksnRbIV63V4NfxNp8sNOcCOqcFiNIlL7HIr1YC8RNJYRU/K1B8hh12
A1bpLfXvfhQSjJlPHiXno9OpnARx7DTCI1fxAYlcOF/1zstEbpnqsEDjvOHHW84Wd5nq6nYKvtjU
F5yJOFhNo39jG8bTEDGuHxygiS4jo+zq6XaijACqUN+HoXct6tJdxUa2bx2pLBY3CaEeDi/sMSh9
WLEJ+oFAxkW7GggfrJ2avIs3NqD0oWDj09FPwfk1ceeVMYhL3olnLukquyW3AyRlllhU4To/KFjR
WStZcBYQdccOvWslgWq8wle3RG2VWGOysnrjweuGCnaaTHfamzcZNeTET6Lb1OC00MrnzHVJMQhW
UVXFLUw4W/0tn4T7IjNWLiQEbFeR3uSa+xL1yUnGWXfQ5sRdolq4QGxDNVB4ekuq/taR67nvXtGb
jbDGCa716Cb8VcP3Hle3IL+H7+Re6pl7Cmdp99HzNINqD0owH+swrfO2VuJ5qRT0My56qaT0FTYh
rMMcXTXExDZuQfz1GCQWbtc+EzbVjohY0XIXx9IWRLaBLCaCslztyoOJFd92rUOmNPmmjZzAxZwP
nX7EcCX3buGfUZhwD1WhGwDD+3RtxPumeVG12wtMJUrJT7C0EEibJ3KjK++lnbFha5X3NWqclMn2
P7kzFrfSfcXDc3Gn1ucwlhgsD3MWpOGlpB1AVzUBgr6AqaE4YDRIrM/mtlCVAnQF7FvimNzMc3vI
mzOOaWdGBp4lBuiiKibgxbYSDvnLySECU86CJBuZwZbMY0+vAQpaIiiq6oCI5Jejyg9MBTm41CGH
Ou8LtE8fBZwzKriR+xnKEybL4NabOgU9MX8aQvsUtVC1MLXidWkEFGpRLILvpcMV06E9MHp71wtU
aqq0wU8Sripc7IoU2Yytqh1MKo5I/9H2QOtDRL7psaQHYoyMrd4GT6WS/3juXddRGNGq6ojeKF/T
yjwYqlQi8wL6bMM3Wxl8FaKxznTzw84xjVvRsCLOEtEtQE1FqQoruIOWu4z2szMm9Iuv0tgusWzy
XS94In8PPf3KfzBpFKEmA6PFBAWFn0mr174tcafn6Zupkt+IWBaWyoJLQuHBbzpc5cRbvf7SCLjG
KkHuESWvVKa8Uunykpg5vMTJI2nUee0pzQ/cTQwrnf2hFdE/E/j37DFJhRFcLwmwI276BEbh7EU6
XiXcTZV1r1XqvSf+nhlkqmcC8Y5KxpcqI8/3uU3yPRvQXaIy9Ai0/M23r5L1VAiHa1ueBZF7h44L
AviAWRTVldaJePKJl7G9zGLXOjUqtw8TT/EkSX6DSP+osv2WSvkHvU24TQkpUIoWSKey6wgUUCk6
oHRu7PCGIyrixnr+KLraWKMY7SEkYtAAlQ7PgQ16RR10ij8YUn+nh+lbRL7PBlDoABUGRSykbLC9
yV+QTA1VW1zbv5S0FdE8260txTz0tPhEd2nN4AVWdt2peqRA3GVW3rBa7SkW5C4oqbNqQzAd5QFk
BUd2luVm9dl680zovr0JwTBMftlFoMiM2vzoATW8X2JDsRtdLjU239qryHh7RpiCaGbsnnKQD12x
HxUQCMwENytgIYMRfiWKE3EVMdKBjgSKIeE4RVhfcSVti4o6Z57FrSPG/oxKsx4MZQRH4a7HW0UR
JV8OTy89PQlMR4dED4xlBmcxwFpmxbfQmvUK3hEp7iXS+0dranczQIzwjGUHIFMBytDydOOaDxX4
TOfk4WIGqNF6816quHuhWBupqJtZuFBs1Rd3lDgdXAY28fxJjQrBjCzrd0p5LrucC++w8RTVI2LU
lQLQB/XEhrQw+QiXjTfHNGggxQU5Bfnl2jVfkbnIdQs8lCuKaAAnasCKGvCiUHFG3AGnK41SNc/i
hrCyJcU3HVxSbyJYSwIgom549BW7NHUmau84wR1GLVyjCCci9SvZc3c1Z2iLuv6Omcqt74/viaKj
MGJoa4tj05dv0Uw0KYrKHN1bkCp44uhssxYHvYC4igrYKyIghNgzeKwu3hWKz0JMsqW4nsuWYrc6
IC6cKuVKU1xX51zoxNg0ivcqBSdmw8l+NEOWzKXwjpmjPp+c0T/MT0ZkMYjikjoVvPMpnqHCor3F
G3BlxnYVKH5w6XMcHuIb/gfySaC0RtFphRG/xWW/8hS31iuCreHAFOXeZzZ5yaZLsVFN08M06I+V
16m4NCv+ieskCrNuXdv50QCxEZTg4r604lVKbDegfkezT7Wi60JR7/ngZur5N3nHCb40+E1kDNIx
D1gaHddaNjSvGqB7FDCR9ffRCkQ1OUDF95WAfj7dFmB/1VTeAIJDV0AIGYoMDEAEYS9vImkjoVcR
VRk+ca7r0OUxvnbS+wHMMAE31PhStsEBTXGIhiISc9DEFkTRK97Dkc8KVQ3l1f6BIzyFbL4wdnm6
j6pzPdzB8hXr0HauUjGQ1P1QMoir3mfwR5Tilv6I7ykhekMl1oujSErODzCu7mcIYukr1nKm7Gfl
6e6boThMTc7zMmndh96n+wNUswPZzDpGDgllWkt70q/cb95X3EBtoJWPICm54j55n1H0qlhQFDxi
yyuW1uSQeWcBMjoqdlTWFk7YsWKYwd9iAFOC2hLcNFfcqU9uUrQ8VYOw7wfFpgpFqU6KV81apIQ2
kz3Im+5gA7W6im5VoImueFdy82fLN9OLF+W3pmJic0XHjoqTbRQx24HOYkYiDQxLS/z0aAHX/upA
LcXb1np1tRSBqykWd1BUbkIfGAOuEEjGtodtCLxrA/GWHZfEimHUME7NOlOuwQLkVyr2l/K95Ry2
2xgoeEq6tTZACWvpU1LAPDmKHxbWR2l8Ui7FJ2m3KuvVZArkA8xNa6/BaFmSoMnUEq1W67TK0Z8M
bhocdDykqkfV9W3aJ6p3ngK3p+mspf8toDqnNhDD1H15N7b9eeB68yjjcyYTnB61T5dvGAerKC4u
qSlx/Iw3bVEkG60R5sJuHdTIo6fttJ49wbw0kochs5YRf3gRqGlQKejj6rOT0dCWl49af4nquj/Q
gn1vRcC/OpnYlPKXI7OZW8NomatZHGW03nvNItSRIiJl2wYq3VueXEP6Z/K8qOqm/qJJZDaRbVNB
VaB4S/1v5fxTQzR+PkALBpJyrL+c5F0N9FWmVg2TQukcnJR6E2UA8fH6LWBTFiOihVTd/gnmq1PL
QCg1aNnIe+Y4XnwhZmUvfycoJZ2uup/HayUhgBB4pXhAX/w3m7j/zLz+34HlXqB7nm96BlcKy/83
t3cb+pM+z46+EJ21STOueAkFSmVhnDIbjV1s/h9UFFxLwV//Lhb4F/vA+X+rxeD/J0cBk242i/9j
R8H5vf6Mv//FUPD3H/nHjtT6KzBQirAOdTH46q77zy2pYf5lsKRhe+qafvD3/vSfa1L+kBtYLh0F
euAQ++Mn+Oea1PzL9Tk1/T7ztm9b/n9lTRqoGoR/VYqzI+W76xh1DdOw/l3gL7yp0YtEsKNCskB1
Sf4K9L8ixzmSac82pO8EDZU5yf4iOFO4TqKeuVTkldvKTd95w/mk4IYvZP8fA90ZGGHOXcgEcRTm
OmqLDcsdbZvG9W3B/HxZhI67KAw+ZjjEc8J3pv0suMJn2VAtwG6+C+rCW87ELVL/ZepzK2cX9if2
gbPbdw7N02QcdT7ByomGQI5g67G6DuREJfbgtE8aBs9UEKgyZFwj2ABxSgbVpY7Dg9VEwabP3sZK
A0q16LstCiUwRV/V8xalS5fpck2jUh7re6/lTSvthyg6N1l+q3kcu4YAq0lWfk15zHLUhdoPRAC0
1n6EpCNtZoWLEEqKj/DpXWbNruZGy6lGEEtzbwcAtn0jOK35/U0IUr5PnOl+DGIWNLUFV+ro3OBF
I6dc4PXa6qZVakYtt4nzVrTBp+yachVW3EPmFaUnTbL2nJEq7EDWCCJbsSmYQy/0MIrWiDaPLU4t
3Rxr7KXtwR75P7gXrjN9WSs6Yd7EzCg9LO8NGm1hrYK1EFTWMG0+JQHlk43XIAuvIlZnfnI/hvOr
a6fTgs/hYWeVtMPwjwdabAz8dT2NkbV5O4VQpWVGtWfTFyuvS8N9KZjUAqmsjNR3VkHXjRunFD7b
kwYBQyH65dXIfbnqBP47PzO8y9TPJw0N5Haigk+6QEu15BvVNlqnnupeWuaCcMsg0Hj0vXLBbGhn
StVB5j+Vvj7vkqGMl4lHeYOfD+Uh0xhVpqZ32wStt2rS0N04FTviPmr6jZsAGLW2sYrm5jHP5uSm
LiOdE5l1TxnZsA/wCN4l43jvRs9BhNTNsbkMuD3bKCJdz6MI+CfMLbpn7XPsp5fZTxgfzuNLGDQr
SSgADnKik2oo/VUUFpeOcfxy9GxGKHb84NOYro81Z8eUxreMrYQ0UBZWMwuPZtzbJu1TSJKLk6yq
O7/Kj/tU0BinatJWVkuLhmWwtfcRN8NOOXdJh0doOPW+eNN07buzqbYJqo5gdM6h1h1cTqusEmnp
ZSk3aA+VYRO3VSO1GAVnHUD96X5zE44s5DtJwzi1uQsd0ui2GuLPsmy/w9agKK/RnGvv0bVXtYim
fWa2YWlYL2nHtZBC6OSsg0ZWynesFGmplrEFUxv2yufIVtbSPRoptU09k55jHBT2Y+kThi7r9rV9
1grEiE4CJ41SIXuw7e5nNq2IVis+gZIclDfS6UMa+NxYaiK4NoXnLI3ZAibnu/eFfRrLSu5DxCFL
I5U6rl8gN0021UeLXS7TunPNePE6CKZXVZIf3TpgHMXunDvRnY/K6SRaktJ6FDpLQi0SdRmxdKNH
BxRFTvMQOyPpC/XM1vo7nF60pGMXCTUwLcSMC5RaXio7XsRqaEhjYXCw2gQSrt5Hr2z7F0M7YOzL
jWc/ZMcrudeUPuearpPsdTg8N7lzyj2WbSayU+GWNG7N3De4M1MuAh74lmsUDGl/B12qr9NCSRiZ
HejNoWsOukDgPOjMcqg6tJpgF8X9XT0y709Lyjdi+y3P7G+ktps+JydeTDtf6x9dJ+JPhdw3DBZ3
+oRjlpN0EobntJob8U1nEZzmRkntDhoD+3nSWm/eXD0mTvDStjR8IlawoXJ1AaCtszSpUJosaVdB
2NkvJtfHa01JIwmEnTvuYQCOZsWU0679dBVm0R1dXaFYNQEfm12tIi9LJuVXILlHF3ApjJNNyWh5
gUeb+/tYv8+c8NbxSNCkdrukr5rPhQwVfpk58twxj7EnYxs08ZdbYRPJgkzfVSIWoKPZQSuTi6bq
C7W13TDZDCzHYCtYl5vIFoT1DZdoPy8Ywkub1LcM9mD2rqjZHNs3pcNngZYfDN21F9KOnsYIqlLQ
JRmBWtKgShlcztyhwgRnPw7SRn+b8URaMz87nWlAa9AZJsNczdYOcUFIxIq5g9LqYx7233RvcuFE
wBsTTZGZ/RRCXniSOusxst6b0nmb7AcgMjqbbR2UQ9JEUXTBjdEHtPCSIxJWmVNwjRtAT0+WOwCd
jwxfJmh59DTfIppVVoPnKufOtx5ejUo+jTHjTqfHymlkzWLu43tpv8Y5mZOBSwUlm6yaCA/gNHeB
ZKkc41tF1Y3Gnq+o+p03jYw23eRWNxniqb4E9gFF6u2ceDjMFm15dHJdqOLcJxVNtnlNFsBhTJ7m
BeW5/rwHr3RAc737PtPk1ZoluaSGT8BL1tjY3mKKo2P2/E1BdcHEZNWVxVNZsZvwcX+X2L+8qvfe
+vHazRTK0W2CyY1bcJYbRl0dgsLlFaYh4KFqDfwvW5UVJQjpmO3nSIQbrfRpi+3EZdKH52ws1hXT
ARtVtlXELeb3+cuQ8Z3R1eesDONlMY6PQ8ggYbC+s8S+D7TbGdp/Ch6ruCnWkemRVlpmOoNNETLP
aZsaqbCNkLwNyt0r9YLdckogJQIrPRWRkCwhecNFkt074wjEmTE/t5PvC8d+SdVHnMxEf5nt+pjG
gB7kYsBgJk1seAVs4xQ3jcFCqzPIbz13qX+qRJbsmmGmfyJ6DqeGlU3LXWLGS8dCK+B2jNVQV4it
UY3UHEwvnhLRB750MIzzJ4X+7ojsHnyUUktqHIJBv0p+Mze3GWWjzMc2OkZ9sEn8tNpgIOdl6Nj7
bmY1UIb6yXe4Sw2RDug22a6GHkoRPzRZ4++yPngkqHHfhbxQqcecEdteYtMDh08NGFwOhHlE6VAq
KhD/zD5n/sHJEAR0ScVl2mEObxjWMgRFobrwa4h6ZvzSujcBPJYzCpYdE/yXNuRWyFYfw7bMDkOm
sjGe/Z3ZrVwL+iMWczDzOeC4LWdb2S+rlBGk7LyN5frcSDNIbRpOBDVXQtNHcsQyzt5ULqNBt2JQ
Y7coJsoPI+kfGsR1i8Yotq4lD1JtsNIQ13zaNGtZCXupacGqQod/DvVSkA6onnC213dWhN46GNi/
mcMTUmU6OMLuSqPSwXZsNhxlOm6ddA2faoXjXrNj7uo/XZhkrWTaBxaGGz56cOYAvDe7qQNaXkbX
a5dtXn+WUsU8OuYuWqNhgDYApfA+c7YIF53dfkymdY5kcFRzGuEFOQ2LcOUJ5HOn5/cFlber2m9/
3AEQxgIH1q3S3bdTdxl7ZtFx6WDb6m7ZczOc7LJg23blnqKKHxdUlGnVM5Vc8dakkGs90LjnF/Ha
aplONp1q8eBHC2T0VgT2d2tzvuC0t4v5Ap6Pu9b3kz07QW6pNRzSTcV4JiNcoifqymixWtArFoBN
aLWsXLZjhKNIj+d6Geblg1PrOWOhaRcUzBwR9j7lE2sY1ub7Du/cwq84/LsQZo5DL5PnH6086na1
U/AcefOlIvsoeyyR3BVdeK5Omc5dTtSnx4FLtxExr01Fu5VWdvasigrFcTtbrx7faxMzzlcbgdPQ
8XNKtzt7WXbrVNhpI5CoyMLw4JR9tMdPCwbuvTZ1+elFSLeVgjuZfrrKxTgkoi/pM5EvBo/AHpcp
lnzIQ/h4oqchcRfNHsFzwxVljd49QIg5HlwTMfSgkYbJkSpSYTRtYiZhq5bVDR/1cb/1uAosxpDX
jMEYdynA1gh9Ic62GOd31q1L1cPGLLAMUAYSEwzjLNzc1E3zldfkQ42iZ0VeWuxtQnzfJQU8tG2Y
6arqB060fXKoIIfRIRWvbKusvR13OGpuhUVla0n1REg1G5cF8+CIZl5XkotcpM4FwSnXaWclaJcu
6QxuF1ZdnccGR93cXeK83udzv2NVeVPT3i09+Z0LP9hIWaWbZC4dxpflLbZoXmC++vyjXdVhZKmx
WOdBO9IJ2S+4btynFiP0HJTLnNybSXOhsQZ6hcedO4UnkSR44EyqrZOkR+PaP6SJQFc7YfDKKESx
sSg4Zfvh9XjJ0+yBCzsGd4ZblsW7bQp8SEPGLsuExvF5lje2OZUr16yTjT/rX2JsmGyjNlkMQfsS
aJzoQiQFhq6x3ybBuppzAxMSzT2HXmu7Q5GEK+52zZVDlRHSEfFaqceOEIpD6vM5Clv3EuJyFa7/
08Sdv51r/DqdtyRFkh6SJN+IttkHZv2dh1TKaxFtd2LU15SPfBHUUHurfDdNjrNogiGAb6SsLJhp
gcoqmhiqeBUa+aemxTdE6tylhAxdNTQ3sDCbXsYgOni6V/4He2fS3DiWXtG/4vAeHXgP88IbzqQk
ipIoKVMbhFID5hl4GH69z8vutsvVbTu896KqsiIzJYoE8L7h3nvWXhiTnGzhp+v8tmFXgPrR6wr2
+MaLPxKoGjYkzZvO/I2bzwjUe9PTsosYki3dlm1F6Z5HJSXFwh5ITs5HwrSTravDZwDI7BRE1TaP
fN4qLPFrCURtE5GK7hLwRLbuuK1b4E41QaLNfORRW69Js5uhPVyGKrS3YUAWthrrezdUZ1r2iG/r
7Hy9rQmQkBlleLMQxSQGCtdY754hDP51DPf/3oH/zTsQCJMsy/9+LHZbFb/e288/uQf++rf+NhkT
f7Gl0KGYTmBbzDD/wz/g/8VmKqZTPU0gnb7vwrn7+2SMXE+LgBamYlbg2WR1/udkTHsLfFA9jNss
qb/0/2UyJnQyJ3wNxKjHz3/7V88UfB/XdgLmq75j4XLg9/+Q3Fk5RCH3zNPQpVsIb52fs+Q4zaKR
GU3EyaTcYTgQQrjN8kitzptljL66hrSJP7xr/2TOy6DszyM63AvC8STsYDNwfQCM//WVRORoNDWq
ndUy23DU5kUQXeNexhlg+eCb1daWKH4iqGTk+5g5C+OhzEF8mQ9N3xzNgXoFXAvhoT3ERHKYgoTh
FsHCQLWJO+lU8Kla4xeLIXS0XlusvNLL75F3HPqAEisrCCERLTMNDkzPKG85qfqTYqLXSfvT9ocf
I3vYjUEVBonbrjeCbIpsBKOLQBmmr/iY0uWxHifgIft+IZsJXBIqURb/FC+WfV7m76TOj9nsPEN+
ILxqcbY6BGSs0AsBpjNb+7SYBW0ThPRomHduOKJQCa+dyRvQWuPeqpKBwdhwlmX9MrfeVadwIoM8
0A10+NLrW7MpbgYc9GgK+OhIfDsNDpz6if5dAah7aqTalajoWN20963PmVyWZ1g6tN8kwOw774am
5FdZk5+4aFj1nnneqcqhAIjEPGBzyF0OYBJlzVWHDG5rhRQGdvEdQ/dJ4AxyLFQbLUOwBQ+kKU+u
E4cTa89w3/X5Nax5zPru8BTFC5mfqmZOQKj6jHojqdiDJ6UmgmAUoKg/2f231KF6fgxQSaWLv61h
dwFBYf1qJfVb0XKwReFNumBwJrJ624YwyBokhXfwZqJGsYFsLZedt/nNSAE5SXGnFq4au89ea8d4
7abHnujCjdlZqMtMe0UyHXuGRnakTrbOOamLvQmwfOiunrfsq8nuNjIEb03EtCNDwqNGUH4muwSJ
ilagUcsTJp9O8mzRx2zzqTnauUvaZC6SVV3K255erBcs9SeHvPDqvuz696kSDhtn6+jn6qeZLMTJ
TwyAAwUTsBVQoWLEg8SEJ5TPN4s9r+XYukey+LNVO8AKGO3pQpDZhhxps7iRNutPk95ka4bxyPBP
cmSW4V2/9McqaAq4Wu6za5CCive/l1N/KDhflLk8tplCHi4dejpt0y9b79SORg+1BUmvbzjVDblL
GyLtiVebxhMWFfaXyCaQ9ZClGaqdGRcvgsUlp17JxNH6XGb1PEfhZ04kABPDi8xKa4dcH39+kn+y
2GE7OBX39Ck0h5laKOyiFhatumRwcnbsT4m4tqP7ZIiOrlORqR4s97xkcusiSTSSly17BnWAJ5b5
aLjZpGFpaH7qF+bVZ4O7ePLmmVg/XlM6IxxOXO/IfxbTWvbhJEL0Se+EAtDvGymIdSIKuUuLnnwd
WsUaaSGi4urdA5O+mzJnnxc4/6tEVIc+w6EvTrHHtIOGIbUpxxcQNDTg4x1iKrkOWnljRQ0JR90r
c5FtzUhyG2cRqefL8GRZ3P6uiag3tqI7fAofLVYi/RDgCfHDYMe3ri1CvBLLQtjDSyHW6dC4mYmG
HUNFH/X2MaBS3AxZzSzFzylcA/RC87IXHjFTY9ITEOVFhzSe1SVNnxeY5qST38f7LIiWk0oqBtlr
6SFnQ5HGBGkxA0hahJTbTnoQwMUCL9YASFIbq8XbRZH3I6gXZ2d7DmBjkpjJ4APy0Fp72OTvwQwp
w07Tu1oEKZ15vc+a8KGo0JiplnA+dr2K7zKaVnoMneZ9XErAPsJ5TXrjeapqBHYQOhgss2te4k03
kadKSJRaRcvdkDvj2dvApWlnijpZ98wlM2TURonUMBrFE0oEzq2+/iwaDyBWB8WrRYQNqexTJemw
rZ3yK4yXx2HKiHgiEp3ZwkbVb34RqZvkV0uJSfIHT8JGnSKRuJSXCNs5P3cx0FAW/8V9a4OtSJPp
hsHasSAXaWzozie7WI5dHjzE0/gaBfWrO6GhDWbfQN2Wfk5IOXoNdUxPaDd0px0SjsR8QuQtg9PY
IXA26HcuNz+uJOpp6sbdMEQPnU16LJIspn84kzp3ejc81jhdpnYCbeSqA43WqB7B3fTdeDXbEY27
zcLnphF3SW/eh0EBSsVL7kcv2Y6ue4sck/ad6SJoHINNb8+s3/UuShgvbfrizNMVdeXeNZsDwDnS
9xiCON1zKVDEOcVPb5bkenAoCnfNk/wlRKstUwkpAVWOaVnQBcL4Xho0tIyqrliOrqFHnkRiG++d
6TzBnhVQOJEgsXD4nuJpk7rhZYlYJHCqG3fRMBIw3YE0rvdVkfbbKjdeMg0gKfqW2avmiSAi8rrJ
e8nLBTmuXStiX5JXctRuYMluncD/Ybqjv3+JZSZBurmmHpkAiAoJnUN0r4UU41a6i312DRLIuMCa
QjGWmIA94ukhW7I5djXcqQTyFx4zhjX1vCkJpluVtfdAaBiDxwcLd5xCaLeAL4FgpF6Uwwc8MmBV
Ew1T5OU/hnpRJ7TKayMwecI0ExpRejR6bZCIicGsLry1247qIw+ZUSNqsKyTNA3iCAPvCfhVGaGI
sIpbS1CONW+ha36nHmGY/tTuXD/ztokjyNoeP6foFJh+fAFaRXo2hrii+qxcnyakcp7KFukfFcHB
Xuzt7z2hi+WtTUfk6QngBfM5ztVzrZWFMITYJjk8rUBftLsaeU4ig3IfTx+FQ+Bg1HfP0aTT8dqE
ZzfmKyFs2plifpiQ4bL78/AgzMmPxuEVj0t0rkROfvdMxmZcwEPjV2jz0oyFkox2IuFiDbDvrKeh
5a2uGU+gCF6Pc/1kRCE64C79ZdrlmenLAYHxtyhkAPMVZSH4CpaeKnYQ8ncFgowbu9djuIZxb5QZ
J9qw6RBbPTovz3k2XRVjA7obDL4FvayzmutxuYZt0uxkZuzHiNAXbBDhMHvn1pQ3nWnle8mZucLQ
whHvjdtFirffih/8pBBna3dau+EycC9OjyIU90NlfcU6fZWpzCC0v7R8s5Zx7xTVeLcXs+1efTPR
hjD/RsYk5Q7zFdwj7lqPDGTjlhjb275wP40IEcVgvmMpQKEJJmWVMEEkLrXf+3l11hSmVP6sk/wy
O81P11NiQ6RnBb/2UGLrZNLv3jq0qSJnvDJXTbp2vYpg84AYSSV30qHjTjLw8bN728beZ5CARXcE
QiCchisV71wgOuvIcPHimMCtCwvj5chqwxzITCQgppHJzFyE4WOGVikR8+M8UmpDQxp2gzsYJzvu
XwoORcvE+GnTlco5bddFV72kLuefOdonysAj5r7DyFaKwM2ohXydcD5PULwmc02IDZ8YDC1zPJs1
GTyt+VFXKHP76qXQCA6/mOp7zlDiGevUXJU5d4SJPhgxMtRVhFNobdws29kBxSV2EcXtDh+Qj4eZ
aqtUcgiGGMS1co45tN24yI9DqrAGkv1ZBiluiDTdsS2bwE4fh5JPojcy3h2ciazPhh01JFnnXXQg
WzfYDi2SNJHjBhXkrpJIak/dHb3Th49rqqmrhlPTpn/3iThNCBmEV/TmNtXJQ76oh1nJTvaM6frx
gSHid1uv51HuGl4XyVHxRrFiducq4ZZnQDe7AclJAu/ZuJsGe+MMZwYvYLPwnxKENFY2iL85ulBS
PBgxqsJaEDk+mskhCoI7XyHepcY7pAVZNbm5SyZc0BOQevbgNptCcAdRxephiPrXJp2Osc3kcXQP
lZOfw5gcQ7dnrdSRsz8eM07COHEOjBiI1Ms+4tw+ZMdKscto52jbuM2+EOoVRvCpEuXtzJSFo6Xg
l06bf1dSPaZu/bo0xVvTRB9UY5SmXAzmSizBxQ54MhEjGbTDS3gb1P7VNnmA5jUraURk17zZV3b6
EM/8f+Hk36XIt4Ae8KP4V1+EV72NTUwXd411MxNlX+ZcAYsr9HGbfnhzc5cw1s3B+lk1cr5p2o3M
t/3kYxC2vfJbQm/90NdiLeKj1M9MGvs2b1/IEz8M7Jwn/EN2NDwmRBR22Wma050MpkfE8Ujp39Hv
nkKNqhP4IMlcXfHpTxsnJwsby3NZ2sgRCObfJoF68Sdsz4uJhBG/sLI0E8u7tlVxMaz4lVDqQrgb
/d36Mvke0/Sjs4xrGw+nxU7PdYPltqgvcaNeS/okJ7u3Dq4qnlwcmQZsDapKjkydG0467Q/boqo0
mWry4FqHg3UKKvUIZ+vkISaGbLRBqnLQpvoyqBEkDK+/QTBOcvY4QjS4Lopb9uTU0I23Zz0GqQy7
rn4RrjjZRncxlwnih9dcnEk9llNxqar6kge6XWvOVC63Mhge51y9Dir5sLPoeYyb2xSbMXXuKfR5
zWp8ndHyrmC6n2GWdKu7IU70NnRTKoqE0NJYozk/Dx3vBEI6JySwNzPPTozPx1PBVcSUcwPNm2t3
p47Xa0b5d8xypswvqZdD4AwqFtOh4odPvr18fNTfaoJZSKAnGWgAFLtlXIV3HsCH33/h9+sJ0Z+s
ckM99q1Bwf0ua/Lh+cpTMr4OlrvpE59iNAQ/vrCowtIt0uUS8+LSEHmly+tpOtw22fTK03gfLyZm
EEWuNK+akPDbnqhhfdGksR4lAkmxg2tglhdbwPsNTxF3VuVa7FKxxgoZvvZF8vtiVVF1mw4kZZr5
nYk2peAD2Jje9D72Hj5ZG4MYzc9oFbzT03EpF1BGSARk7bxJIo3XEf00sLWOtdxwN/Tdgk4w69Zq
dt+xzB5pYgJau8zY2P54My8MOrHfR3vy608ZIAy0f/ZjxYBjM1ifrRM6N0ZHddmqHzWjXrSvZwDr
WxrRh172P2MdcCY74AUshu4Tk6kvhGs6zc7Zt970mNstO0tlPwK2pjxnFzyHHBw+W1bMSxeaP0uP
L8DLx93aTENgziw/N1HtwJXJrwQq51VJAzS5bw3s0iif3+dpPHcLdsbRMUIuHEQKzrYjOR+sE2Rl
QNBMkvxu2/l+u4XkTDx4gKM5GU+DhULaArdDvDiJz3yHRycrfA3t3JRtqJ2B7g+X9An0CMv70pk2
UlE2i/58CCkT0B9Q9sLw+WiS8uCM8XwMJdhtzGQDW02axJhlKLdHtJt7WqAq6Pcya++qIeQ4ewmQ
w3LuWSX+4yq3skOT1BgSsQGvC6Sr5sgBh5b7ttakyalCUpV5xlvGUH7rC2qLMY4kjiD3knaK87d0
v6K6mfWnfHSTdt85u0J5SM+bBZEz7rt16SCfNKCJH2zb2ZmLyh/JS1y3hv81Jmz9cgmcFsAKxGXP
36r5OxPLu23j6kI6fZRR3COhuiGOu9p1EQTKUVkn6Lu/FpIAVzVRirFB0UULALZhDNezx3E1WwkM
ri5+810Eqplsj53P/maOjWHrewqpUdYPlyDI79JsOaBcW9Uddu0xUSOZ0I32/7UHc4kJxxChxMee
72YLYiPrALg7TQXpXWV3AF/8myBRv8yRgoXmyY6bivWFfekETNO+ISSv0GeqF5OXzDaJf8oU3HBJ
aeJK278JM3TLWfZBRqVPigD+gM7N2YlEzS1uxPusYWKYc+DnkNhqJ98mpc+dOGaPmnUTJi5n1bYn
IQZBTmdvU3EJPD5kkB3UdwvtR2plDZK4gVvREPkNl7fYGHl0EwMyJwiyP7U9kilvqaetb6FIGX7n
MXs1Smc6JVP5wGJqmKnLhNk35dHdNNYXF9o6plJJMX52tbnT88G28brbtHQfYA7SUeWDedeIceMT
x0+UgHGpPBrFZkQVEtgLRMgK72h46NT0GsV2htgjVtsiIPxbCH5RT+9BR9Qldvx2nwRfVjdwuk/e
JaQv63PVbpIKwxy9JsGdvkCSxp+jAIE2iH+idtTJ8rq7OPPGtTOEYBGq1yRvTTA2PekAPS4zbhM/
HONT6S80Ls3GFxg7fB41tT+kh5konrVWvk2G1hO5qYN6huesGBDcRYB9lRSYY1uADCyU1ImRT5aZ
LzApD23CmZwStbzuXZyIigSYEJs1lokoUJTu+MwSe7QgQlFA9Vn7ZsUBOMYgYwFG0KQgOPRkC4JJ
eHBKvzlKVfyKmu61nEfoTEPtIQtpQKxbBXno7OxmApAxfK652sIt5QN5xPxibMzpnQ6mp+EP2i0X
FY1MXx1t3CjraRRnOfPAVnND3nTw7EiEN/icN6MX/vK64Vjjd9gSr+wwTSEhvWN9y3yRCZeVc69B
6ULo6KPH6HlA01d9Kktbtjv6Ljns5VjKPTaajRRss6pl2kim0auMh0xXVnddF900BeEPpmGXl2a+
hbCFX9+OffJ+smiD3BsygFlat30Hvd1q66+qLx+qHk+PF9o3qd7iM+MhrXv5WYEu4D1D3JXi+wj1
xya7FMdJxEa2fTQcCTbahoBddgHLe3N+KOoYRLxT8RiwYC8XzGk8+zAMVXnXqylGOIEGIykERxIE
0OgmG4R/oPUg3cXz2eyLOMdX37LJfc8k2eZurwrWjNiYitY9J6zZ1n0N/iJa1C41x6cQtTKl7AwC
3Jm3rfFAuMbb7FkPDFu0TinOdiHB2wjTeI8SqxCbxZa421we2j4qhcb+yKQzPtSG+0wJY90Yi3oy
2x+JHZ1xxnsMHa18jcD/1SqNcOejG9w0Cf3ZONAmx4KHklmgWE1tZ+u7qDCG+TwNRnHG7cRYbm5O
pAJ4PPHNeMtiCaFA+krGgb0dkazt80my7hitmGGXnnqaMaPc+ZxP8YjXO7hpPQ6DcbIZqNZICoTk
oxxyhMsjXWNhdpd4xvwXFRX6UtLcAbPQkbLL3gTd9NaW1VPAK2eSWPg7ZXUMnFmwxj8YcM/b6FCt
UZFIQBT91RSJOMfzdEAGmhwcK35OamoWx+6tHQMkjEKghEg73Q61tWukQXh8M61N232E84TCd/y1
sAzaxsQCYVIpOU2GwzgMTHpT7uiAB7tlt48WdKEup9pyyAxnqIidIfTH56StMZgBE9tOIi93JJEw
9ChQGHkIKeYMWADG+s2soifMo9ZN3r9zMnm3ol2JMmx3gNOO3dSV66AMmm0pw/MSkzhUO9HJHYh4
iUDkmjCTfwvm8mGZ0Vk3P5Eov9gtx07OXKIr0oHs4vaegaGBKnA+8kyt9+hIfoQqFofKIB0IY8rJ
kmQtWdGyhvoGmKIF3ongMXkaPPfkY4qdWHxRIHg3SfNzoPk8Dbb6cPL0a8gt7pgAN2+LEDrMcaIk
3TUoK4cNg51vg9z8Ao/5WFkdPSjy7H3oe/dln/6iJxh2RUNW0j63/Wa1RM2EgoKSlfXLuhkBptFP
qJMzZM9VyuaiyqtmIzIXG3pL5YRkgVugj+7MRFOc8Sd5zXyYxQC+KpfOoS+DC7Sx9SBmmlVPTTsZ
Oc42nUByel48rQlD2DOx9PaxY+HScvkDI2dLK9i1NDRk9UQnkbouasi8fNPZKwNFMq5d8jtc9dF0
4EtM/DjsAuO72th1VfE2+FxdSEpQM3Yn3bq5RndXpR2j6WCfatQIhue9m9rf8HZwTfvgQT1G6NLl
m5ajs53aZGsYy1eAeBbPovkZYtRya2Y9nt2szRCkG7srD44E0Q2wK04kmY0EmczBPlQ69yLuEZ6Y
oM3amqoe02wLxVnvHuth36qlOspe/igUrvhoIYFJWB+JSoyDlTxRAMH9SaeX1PQ/axYF2JKEt7UJ
R8AqiXpNPvous1AP9UGzFMib+gVL9RzM57m9ps3Z6rgGh4i7Is65nJxE6kSPkqpv/DUt3bmfDSzL
YxpveoMxSWmzDMVzulYhMRmUL2w6FcFTon8Im3zjDxKtYgqjYEzOdemYNyYeOUn/jSbTPrhS3PGz
I8rI2b9xDLoD0OdFgmojo6wM8X8CeXpzKEZrESdvEwyATkxrI/7JyuRxYe+DsWh4TeLszZ/Ss/KG
x6sdh1+6oU36j0xLfKZ541W8XPpNo88+xoU6S1ZYft11nlI1THPybYvwce7DnSQlOch9DsXqlvSq
g0ASrPtm35XH2qyYVSfnsakvhKicXWwTSuUfYRp8OgnDBy+/G8kemAngaaV9Deeefa5RH1TojYh4
nITED/T/bRrfOQX5AmLI16XB88tPg3yFQsNPLR6sko1qa3zNlnxRMbr70C6J25ioWerCQfM2LVTg
ZHoHyx2m3BDpJfcQt/1bHLaHKOfaxbrZISuTKSLQxqD7YwlqYrgIZ2tt+j21nZjfB7M2TwNsRWWb
qFlBNezrMPuaRA0eOcafuMwfk5gJfSP4LjeevBPap/MsyVCq8DszVb1AFmENXV/6IL+1CDVJfEYr
xq4Px8c+N65SFJcGl18MQWaKmBpn7j4Ija3fhdc0ir6bAd31mN9WzvBYht1jZKzRCt36MyunLqne
kA4fCrdhqMv0UYQ//3qrJUb7CkjlAwrza0jDNjGenf30jWixt84pL2FITAQLUHNwrhWuuhXs0isJ
NYn1s6w7gEd8QcevnqWrHmc/Pgb5gveAr5lSkHj08HpoxHToMUYLHpqvxCds4hb7pjttRls9dtBo
1vqm9UVK/VbuUIIDOiG2mxOapKjkg2fu2qnhDrXFRuUzkww2nbF8kqN6dbGLE0WyJQlqDxKa91Ff
RfoPTQOvy3UfxTK8jkN5mwneBsV11rImKpcVo8PveOxfu4YL3wBLTDDBq2EiDffB8k3LqeNJlxTF
Rfj0/XwiQlWXaGGUxs+RUPLOElovY7Y+w3We5PGHqdJzyPAkLJ2rJfvXHMYvpeEFk/vGAZhOiCNX
PhYFNHZPDfk8BYFiocFUoDtli7tuKr6jmTFWxVtQ9LzVsnIONoMyllrfpoV0zG6/EVCc+9B4MpP7
jlETWjEEWT5S4+L3XVQZ/W2HJ4TssWsds1zLhq9Jw19o1G4aaDBlDhZGakAMJmmUzbpJsaDH2Oiy
VJStFy+fd0PNHq+ANONRldkaPUNIxs82qEj9QpsJZ5PImMm4LvBquIzZnkGwWaL+UxGAxeOfVBb/
ARcQ8gINvUEefDOY3+DNXxxNxXHA4yyak+NYEHMQdUBjAqKDh/O1wE+dabrOoDk7uNTfltQgVWVu
vvuufqg0k8fRdJ4YTI+neT20kcwbNcPHccmJrFKTKmda5ZrzUwL8GRuAg2QT8ICEQaWZQA4vSzOC
TE0LcjQ3qNYEIQVKKGZpUoAWMjKIXPptTzV1yFA/haYQwcp8WYhi4ppCKqZJRTXIIguwTO0uPyof
W5CvqUbEqNyOYI7KajhWOWP4IPeo95e7JcteXE1GGpCw+iiGKDZJv2Jzum00R8le/IOlyUpKM5am
Ra4F8zocaxXqiBR+Xz3gLfB/1gVXkwLPCLApTV4RRDkoe3msA5U8+fa4Zu6+NSvnWIN8mkA/+SCg
Is2CKhaoUA14qAxD8I5VwnsLOKoFIJX5LA9sglMPkevfkarAQyx7MQdIBHk3P7M17lhb0qEO3wV4
qolMlZyQgBRsFVrFfD11z84kbtwJv3Ahy58DcTDa1p0zgu8ngLejZmElQLE6gjXpT0JIO8x+OoWM
A4CWapixDd53qQKo9hC2gqA/zHI8Rx0wzNi7tTWLy1/UPtN0LpxP9B7DZtDcrjD1npOSxAliI7k1
iZxA++Q8ts6xBfpldQz6DPlTAgOrBo4D4GB+Xt41nrHWGf018LAyJZKEvug3Y8zVfDHMDaeCPUP+
bZjI9Ghlr70GkqWI6BuNKKs1WY38pjEr97ls4ZBa5MiB/WTYm3mf/TDwoXIXozomy0Bj0Fp4aI1T
vpOQYUFJM+JWrSOF7CeZyafAc5GS/ieY3g0NARx+MJNwEf9iYHgnYbC5oIJG/CrrQNdMFplEJasN
jGh6btbxrwqaWwnVbfEwWyOOQKMxWqeKnLgOAlzGYCY0xWs5ajRcj+XC1Li4OMjPHvw4202vtspf
Wit9nTVgzoM0VyfPdhjhUDavKRy6YCS/qObodCMSerQmtPKWcTsL9ABpAMiuViDt/DmZTzWUu4lV
Y5Mh+g0xakLB86Hh9VN1E+ez2PZ27K3HiDWCmxN5hAWCVmFgW0XvTT3XV79c474YqX07klwYvDkz
qqR3d3zpNZwveooFSvw+iI7KY14ZcMZvTXB+UP1q6H5dEL0JjfvLNfhPQAAMJxI3Eg0FjKADLlAC
l8S3t31OLwbHe+OyptdAQeDTiCAIolv7C2EGAELZLro4GB8djSN0NJhwLkgeifxDrJGFWV7uPYeM
F4dTn1woOgNjeFp04k2lkYejhh/OGoMYwUOMNRiRAopcCrf55TnsiUmmGUY1krLIpdDMU7cqWmc4
hm4Pjr7Cm6jxizlpQhMToN04kLY5qxaQaBJfGmiLN4h4dhoLG9r+axKAoG6SCAW90R2kS7e4sLZo
k/Fx0DhI9E3r9Fjg9sOSb58bnkge9Mhx4nJRg/Gz7803V/Ml64Mzv00DQ4kC+mRCG+5oHGUSWqcx
5OphQp1vaDJvXdiVPgxLMI0IhU28Anq9mpv3RmF8p5V1GCbry22W/NhZ87MHF5OD0jXVU6BxmYRi
ZasFgqYaQG3NGqopkVx1v6Ro7nyIm1nABDZrmQjSwkwHjyalyx5Y896xzr9kCeK+3C5+9hrkGQ/D
ky6PCka8lrjp4X1KaziU8D/Bbp9nDQTFRIdMBUbowgM3VsuPVMNDB9q0VTcW96IFLBpDGK1Z6gzk
gLGhDfKTwbG7QCPtNJVU40kBTjINhFi6ZC+dxO2InOShgmjqF+BoF0hrQsNOS/bFq8mH4NJnbLp1
6M3IbyKfsd8maKlSxtXeS3gujKBwoKJaK/pcuDQ8vTRsdZ7Km0XjVwf0YFHLRajBrIA9cMrBamXQ
cSc1vFW7EwmSIrQkSEzmDnq4PI+MKqH2FJX/WWUZ/DB/2rBXuPoaECtmULHwdxXTG6RvMRKDhuLB
z/2EGBosuynet13Z+u3aK4HEuQtD6DZKcGVh2SJwzXRbcajH+d3hU5rNIGWjr34aFgL/30LT/1cy
X+f669/+9f2TbfIm6fo2+ej/6Na3LM+x/6DJ3bz37//yVRIrMp/fC/7mteo+3sv3f/J3/qZjln+x
PGGiWPYkoX9YS/7u8A+w6ntYRW3H8iwHPyHK3b/rmO2/8MeJ3JZCuGQASES//+nwlxZVSeCYDsJf
adn/Fx2zpdXBf9AxS9PHv+oFtulIgu4QTf9X9XCl2DrVpsVtO8ZY1IL+IyL6kWUVY/7RnvdgoC+h
wZ7dLrZ6d5zNgjDTLFkbLhPsURLwZj2XbfRteeUbijYfaV+ER78qjsIbkfKluFq9X9XgVfhUyCjy
pmbcFIQlRrT8BlE0dpm9oWsRa7u5lsmMJ8gV6TrPu4d2nP63XAxh/uPPS+a8b8rAESjFrT/9vIMr
bFsMeP9/ZzfnetChTeq14ThrzBokErt2ufXkeBu10aGtZfRXSwAxF9FX9U8U29Y/BM8TzGEHQvAv
i7f8z8rxOBwUehOygrQmIGnbee93aJeUYT9nfvoVDRiM3RhzvNfNbMNtr1uT3P0yzcaPtmVNnSt+
b74lltRap26Mgc02EQN7tM8FYYkttlpUXuallzzUc5+ph+uJkmjc6D7oGBExD2Z0nKAFiMlTYLP3
h6v/n/x8XKF/fovRTyFHD8zAMgMsvn+SxrNuQssxtIuO9k7WU5OcQjH7nAXFxcyme7EIBvNV+uZZ
xrkzyUGd+Yl7GLMry10kaVGEk/cdDjUfzVuVhh+1kslBv1t5Xb0F4bJHix6tJVcfI6kQXc9NdiI4
UjZzuAkDO+f8Zi3N0FBoG2KMONu8/+2il2bMwdsfjdpNt0pYRJxlXM6tfd/XE4JrN0ZUHDvEMjUY
nfyJnB/nTZgwuticOHSPCzNzKj6i36NP6uWPNAjRHnLRuzX9nnSRu83IvldtLpEL/ohU+Lu5pHZn
+pYWl2mhl7KrS00oPzoghFcmyUEo6XLYZIwxV0tGWlG+6FFh+SYjphgMw2ikO87KXo8D51q/WRPa
gUks576AQ4vPXHHnJi9VcukM8zHviLVCtrmb9V8dPb5IVOJ4MzM9CS4YUizxt3TI8i1QuSXB/MZu
7B3JCHlsvM6iCK9lQwJEhOVrMybdtm1SXHbkgBDcXZ9IDYfyTAEal2zfWV5CWI3Cs8cmbzUwgVgt
gdovig+nMQjtn0fy7CUbirV0m0vatLwTuyIuv7DbSFbuxWfnNHdpjy7Hkxvhg/RFO7yu6+kFTd/R
SOn9yPiFEVykC2UYUDfQbBn+2UZgGsKYGhSjzr5gm02RwNBOfXg9jqwmDPxbm/xI6M/UUbYND0GS
eG616Kq9hAYquDWifEuTyyZ9/G4DGpWL38+fzdKQytduyoWbx2Ckw9pp59XM1bJIUXS1PCk7dJbI
+wqSj/M3EHvXNp24ZfUfykdM7v3c1lSnBC06EvOuq+gbKrnxO+ZdOp+Alnxrt8stkc8EY/UkftXu
NZj48hGeYPDOWMn1IKNbuBzdiaeTmcmv2mtwP+7aqp9xdXPJBS6J9U2KXj+Nasz80xUN0yocmP7O
KjjW/rssD1UkH9j4fJr6M/+f73b7H9wn3OZsoSyf/ta3A1M/DP7gg5kLMxvCqpu5utRmEO2Pytwa
vr0fPHb3TsAN9ppX+b+zdx7LsSNpln6Vsd6jDXDAIcymehFakEEGNbmBMSigtcbT9+fM6bGbt7Mz
X6CrNlXFSooIhIvzn/OdA46dW9VPwIJ8Cgb9GzcC8TxrK1rvXQp6ZHFCExklPPs9RLzjEVc05AnQ
L0GDdMr3rWmGReu6Z0xsNC/jrLQcM/6eyvASjRZraHc7JfF6np2Rh9w8e9I+zRkVCa528gtV3+GW
L3//x9scBP68ecLuMWkjsYRtY5a11Nd/+eN1R58yqnVJ19TpzpsEXGLzrJpY+xC2rtouB66YmICm
jgRiHsBop1XWS+UWlvoIHxd73tADlWGwzSakQ5CKCvsEvfGiWRmO9Mo6c738dru1bpnnWJsxm6bH
zgrZUPEN+wTiELuxf0eXua5eRIoOGoQXSYv54BQ7Jp4xPyC8GBQJJ9rDaPQn32pe1AsW4yXhV7pL
tfElpR92iNOLN+BNgj6qfE2D7UPoaV5C4yVL7NtINUFyJNlKUb6oXlxz6LexmV51TPj+/mXlhKN2
4T+dSnhhKX3QdQ5ONiGw38pZ7KTHrGFziJ56ovuQMBuSjUVyUEUIkI5P6tHRp+DbEUSRuhWJyT1S
E/IhXdlOcu4Nl3C8eS7z7CKH4koB5QmaK8tmQj+gXiwa03mu6BVI0u9Z0dfDDOFGtSmH6k/2b5rW
+Z4w6i/UeMVGWvVSQecDVHP1G8mEMgqYxlwfMQdEAAWETL466ew7Bel3oxpQdvqU+PWLK8mo2Ee9
vaQNL7jTwSFndOv13RHq+kxHSSuAPfI+YR1C5apQ2kd82eHcEXBlfOwl9bDuO5b4Eg7QTDjdshEO
AXpjhta2eUe5SzkO9XqIjUWghYRtWnnoUi7m9mhWwKFhqlFLeO1OboKOCBVkriyOCLO21xmyr9ow
WLVAMxeYIggsmTFbSwDCDB4FxtNgpgdAiT5Z2+9TJ2kIfAJ2xxQCwrkrIq6wBfQPTSMYDI5imfhc
rLANv3vZKFd25LWrsZE01zRYpvMXOG9MjjAd4ZTh/kVuGigv64ZZrIZw2HXmjOyuyxH7F2a3GrUj
/YydcOfpPNzPPSIgI0t6Bsr+1MTdE4dJTnIEetPMQgLRN810k2v0edSFtyu6+b03mLm4JHPMZLie
83umEvkS76My0wTkSiMfc2FlHTiJP8fkvkQf42fQdcXaaXZQ/fOlW6yzSu8PA/G5Md7MifLEOUpR
tXJ3WQ6Q7SpkVp4FcEk2/iTPLWzmtr0A31/sfMd+mHqi81MLBQ60CDactyn8ciOZrdsZIozMs5EN
sLgTCbKB3bYX3cYwVECjjiL7C6KSR0AVdDJ5L+HZ3Xqcv8LBNPjNSBv6ff5ZIY3rNlaiaBDPLs95
1yebzgC1EnBSN7iTrlq/IAUibqIB3SsEnW0JrKYtu5id8EMNb1x2hBbcEbbIUIqc7SVur2TvLukY
4ht24pRk73ZQ6TdFwcVXB46Qdwj5nb6oPSM7mWLBXrCOBC+V3RN+F6hhc1iunGxiqA9l4WbSE9oy
56dMVvu05grtS/mF5p2p4Vx9KHLGcLEfsCx53rer0aJaONqx0Ow7pur+QQsqriAj4Xl4WWhA+dcA
kIG9XHcBphNNsLCeCcwstLfDKEMAIjGGDCuLR8pBESgrZGGlNs+j2nxAF8Q5YHPxzNP+lgUlk+uU
SNqsV3dSDFvQXWgeaastmBtciJqrkH/O0dlFdLBnALu2/4lpjmEJDpuUZtaFNsdr0CjUIhOcLCRF
OlOniFvZdegBLZufnYiPfTwXVyPeIuHeNxVc+VJfw8A8Qn5wFjCbGnz06FdmGKO2DI3ys1F9Cy0q
53lCl6w0MAlVyCE5K6fPnLVrkMPR52ncxEyfTJlX135VM2acIbYmg85nF8RTZPvtspB4qLpC+xo6
ji7YKrZCr/dWi+5UqgM42UZkWfoeVjlrEurDzPcEO2F1wQYCHG6Csf52feayUfZdeXxE5lq70mJr
EwVucrAL83mYfVo9ZhdQRr3PjGTTdNGrSN183RVQOCeD4lYaVBh140LmpbvpMkfDplzdNQ1WQfAP
/VRiGajCN3vAhZi5+r6Nedj6EM23wu9kDoAj2sw6ZpkhdoDDTWyB+16v9thcWiYKJDyzuVnC81XR
ocnbJML2l6zCnVlfY6i4svXyQcTdxdAHyhMUICryK4xUE93spAlG3HU1NylPHTZte95Mk/WF7Zyk
X5/vXZHfjhRr5G0PQMK95O2UkKaHOo6l6TqyxFovu3UXWCUj0XhnqvNBU5bMOiNQ1ox2V02bf2TK
DhkbMbphexTAvPFGdeREay7WeF08WCp2z6oYekijoeE9wx+v2Sh0bKWJyQoUI6mGY34tG79aaSb3
WKM0HpoO+VLvYOmFRkWqitnMWOzL0X2cIj4PTQ2xMuCucJRud8W0mxNY7IVbSM88tfDhFlhNw+OU
GefaIrKac5hw55lDZPzJ6YrhQ+Pg06pjl8SPORwG6axNuwdtJ1mE7Zzjtdvo3+js9Jt13XYcqkcl
4Y3Z0+Q3xtalqdqwz2lO/09TgFmycX4Hefc0laQ3sxYMaZDXbw0kEYtgB30+M/ORZNUE6Vkb+KbM
H85NrYb19cbrMmDqAih6+sLhPa9Mxgo+dKfZO9PHBMxZGCya4cjRy9cg9WkmAc2So7zI93WUHzkO
rSu/YbE2NWOVKJKODlKnUmydRFF2kO1fCIHs0U11JBG08pQAW2HwcckUpccF11OheW4yjcAUp4qQ
ZJKoy2OnAD/c6bjkC5aoFLsoCKCJpqf1VD2Rl30q67Oe2nd+YX8NYfpQQBBKKjyeAqYQWvNZzuIT
Jhyprqm8rUZrRS/BegrmZx8qka/wRJMCFUUQi3KFLrIsuO4pNCMPqpGr8EY6xxLdZLunW6THnPHd
Q0Iaxge3AoxUQkOyJgJzTK+uRVc8adzT6WVICBpFj4aHoditHTYH7wRqFvQRapACMTkQmUyFZqoU
pAnVHSsZeJYafFP8A3KC6OQrtBO3BaArlU7bRfCKr8RZlBa4apdE+rLUPHKiUqRY2QAzlpRVs4jx
IMQahzCYytSRy1OXcW9yGFgxeps/SnLCgcbpJ1NCfCPLbtPI22B4qJIANwcniLXHiORs5fgxesar
WXQ7NX26cgYlVmOe4tAKJrlu1hW8VRSW6MZlsjSDsoFKU/iM2BqVhNZi+4p57AlMHQDyMndWuKIw
usVTtmJ9L1cJ49F1GrV8294fdmTQihqll2U5WbhzZ6BfAT3JvGKVNcxdfhD4BMeZKkg2jllDizE7
zBuymt2VluBnrXoAybF8cyOWd7vRXyF7P/o1rxniDxMBY63FBAeTYCIuznxztM+AQa+zDineoHGP
si0NyW3pBMAXudp25JJm59Y2uITIqTJ2wFIW9PXFVwOW5OVXBWyZhgjas0YA5FZFS5uNkGFV/ftg
Jg+uVSSbMmaySizhSF1edde2LRXsgq0gzEhlzxtnjJ4HDdlKDK9TAXgvKzfcvKDqWvYNaQViChwA
jl18XdnZuqCJZ0X9D4G/iIkMwOsbOhBIDfaMeRoDdhgj2BeDGP8667xy44OqDxz+Z/aPu6Yipe+7
zaWqQZFXY8qko66Z5jdkiaM+4DPg3QShoa/bQKcYSitomTOC/cjMmXAgETmyZCt1uEVU0d6Yil++
ngdPnC2iyWr4UG9YFsOls143VQ9sq9PhSVPfcTbDpXGhVv3DHFvafKq2PtSCY108+PXaqFvq2+oL
cSUw1364i6iHw15qb8MGKpUpL8B4wLdk07Rlf7a9XNv4GVMZt2EkMI9YpIkl9fw0iP3Nq8Ekmhdv
R/7gYzIkkXOJf5TsyRBN7xX1XmsQnzCMcVKvwMldufXPnCp5aFrmgR2z0jGrbu2WYvlSn3iFpnfU
5003ya+JkkUuDRDMbCfmohxue4nSZMxrRFkNXQVftgWpuKhxNIc1rveMrE69j6Muw/uFjtNwdEji
9jn3nPgmSGby+Jr1bP8ku03i3trZhKt0V7nQuSk7ucSNscsLtzxytXN3bMGqMU76h6bPXgenY81w
zXUgIZylBCMES89K1u7tDC6dIEkQGQs9TIFAhBxG6QzBdRwUh0qT0Sacaiqo2MkNzt5tnjGwKwSK
iltz2LTvjdxyAIomzX4Eqrbs2eycSseNR0FF1BD076dFyZu5rXW2TzJTWBJ0jkSJfusV4m4enJqe
IUhEIYk9updo/YAk3VvMZWpoAbBor0ezFLswQMsI1Dlyhp228VrWhdpmEzGq8K7xfNoVdeept0FG
Sb+5rSMM1XMccwFlam9ZlbMLEEHBI+BvwCYW6QPpucx/zF10hME9VS7T41ZZNGxD3/Ye/IQmxUBt
4Fshys72wnVLBORwOKUZ3XAV+mgtWelNa63y3/VZ8HfaxrfNNe06T/31iPdbm8SkINojekqpHPYp
gKc5d7Fe0cwolX0Qg95Tl85HIJgPuJ9XVdZeBgSwRUGk8LErH11/I7WSzsImjld4FABq+edRT/CT
4Dzf4ZMRHUu6bZtvSS/vpCa+zZhWMwbfTy41A8tZ4xRZy/4LoGOxYmA6UhzBNF3cegE3+dxyJ8yP
11Hecrqw9etIJexcu38sOK3wnoBLGicZrjl9UC2BT6qAmAJrFwpHH7WoPdhOkPoa2q/CzxR+kulF
H4xzLaXDcW4347sxFNmSJrklhu15lVU15xP5MFYkPTy32nWV/9VMcCRyGK+7jnzDXj3tsVl+KhDM
7VB74NIMxuE40gVDWC0AvrSdhYbpKhXOXmTeiw+KdZ2UFq5iCz9TCTuVAygf2VE9YnkKAiMqeDl+
fmmwg+Q+inHtIyQygH8qrfg+4DSmzj4YD8He4qXf+0lyZ/4gKgGE4Faor5o25Dpu14cKaY6OLzR3
HUQ9XRTZwUrNTwTEU0AWaqsT4/aHGlv5EHxahYq85l/6GBM8aiKIGWVFlBLNvPCzcZPmHMqcfA8Q
sLjVLFjB2Bg+e0kQOuFOmiQpvQhlTw2Jcy569PciCLAX4GmzicEnZl5wcMrJRWsapxCn+JCsCjpe
PDztKPZ2tqk4bRMJZemjBNJeoZaRBopFujbm+IYqrnHZOkKuqW68GI678e2kpk0GZgor0rL0Zh5O
jZyu7mINFzYJQGTWPIg3TcqQVvjxoQjtF8oX1Gx8iradbq34ZV5VlBfT0byaINYTze82fY3Ds8fA
E7AR2uAo6Z0oceGEO2yNzjZOO86eUfwg4w5bmzfVS+vWPKcu6Y1hjoEXIoxwPSf8z44nSSgdG5Te
hd469LpEebqxEbfZCglDmM4nixrpmAYwZmdcDJsDhWTSzU4GvssUHX5edlf8R154MLPwNh6KNX4C
hdBSgEkOWq9d3B5ljdDLJX9VtjApkvymtxgcaMmw8Xta2VLDJ+MSu9NT04xbQRUFqe9xM1HiBN8E
fsqt49DtFKuWp8jqTr7qfaI4oTtoXXSVUAllqW4o2WORILKDtwdqxmz2t6VqkipClgq8x5R2lM9g
a9RtLOCbsZZHFFENqpHK7obqSvTGfWU1FGGweC+arn9oVJOVQ6VV7FHEUUQs8CA5aMCtMNDNQCkC
pX6W20A1YyVUZHE5O00WC5VuMh4fqRiCant0MuYrNgVbge7la0KSK5msTQq4JEVcoYLrhj/dXJR0
cUo8QUODXhLZK2HKh6mZ9yT9uPm20TZz6VMaDMCU4CsgzhnG00gdGKWhlDAa5UOaJ/06lmG+YMh0
nsM42jrUic3xx5Tc12Q28hgvZOWShFSoZIsastSuuN0masAPCsPHNkNhGY27GsaEdi2ZzvWKCJmq
djPNAZhWMraCYRGvSy1AxgvEoVetaJrBgBQdJCTuCaj8O9Ci8cahSG1WjWqN6laLKFkbf9rWVO+a
F/f3nd7vKgrZOorZctXQBlLwmp6YaU3I7nkW8s4mhkTvQHLtUhu8KW3QBmT/8cVU+XvkP44ovOBO
VrQ5Natc4bnjadsB5uMqh11Gy/dZ8ykowHGyvODP7AnpDMSsufvae5ucSEE8mITUIFd1OvDbj9AG
3MCK9pySx+6VcdKowivm0TE2hPgA+oDywUSW1YfZoCvDHD+Svhxo5nIj+JbkQwYkGAouS2RO1983
DpGCd8usk402sJTkghRscps2NXyDjsHKSDUIKi62W5DaYxbh94vqJYC/ZO+QmAQYZFjbxCOAABr1
PoS8m8VlT5OY9QAXdN6gufMTCHiYsxpDccTvfWJoFJR+J5GSmPHezPhXVzWTPRLEqMnmNG2iSo38
ehSleiDfYdnOroJeRqDYegldMS2H2tnS01iuu0ie4lI8BbkM9jhdrgs1d5YGubyw0E8TJsPFnDES
njEPL+jY2tqTc6lSh9EjjsttnpTsBekVvhywDYTitEB70DxYSAG6WJtQYtLBlcrGYEdDKIIRgY42
Vjd2BP2aGWAhjP+XFCgls8chZdQvLHcJCprWLGeuNupFjUvnNXDHt59/JI0wJxl3ac3fzYl2zaDn
EeDAsPqZg6W8M6uEW5JRYt6BSUQINB54BZ3wYx7xnGXISj9DLI8+z9znyt75TPMcKkSlnl8GPX9J
u3zaOpXF6HPZBNqqaVAyyP++tvh2aKbe6nFvrjLsn0yT2Wdaifksm2PM7jJ+hyZ2BSMo3Iy19+nY
UO2NxuDrnRld16CDbCAMO7qaOCm6Hv6cFxnHxC8nitYAKdDm3e710Df3uhFuujxgh5KMZsNECEa2
kJEZJp91x3/tZmXXw+ZftzgYeg01vyjMQ1zFhzGV0+4VHwe3nJm/F04H00iMw17F24Jcsov14jYK
WfdaVlAqTXDK5+TIYl6JdhhvhbTWlez52SPzvD5SI0XmXhiTd3nJ1qL7TQUOEg4j/2VyQEOz1dDZ
9gDFkyurB6SgRgEqu8ncloaz1cdm2keDuZ+9sXx1Ynnnd7hfm6Sis2H0H7yCUk6k7gdbOPMuKNJN
6QfTprdlyNqF20xPLm0BFjuNQEvU0pqOXWht5hyedaq7R71M4T+rYaeMcSAwTCZg7Lf3dckRFVjY
0+igjzN1mQiqrcQMzRyr2kHZ7sDS4QXQKTwAbPo25uadUVonM01gxY7h41AlV9bAnHLgK5lfZ9yB
dT5rSFOJbDggKqJKa9790aPsXtR26wqOs1YNSp93sTbsTQDFnIEoHl/spAhFNXp2WpbB2sNjP+Ax
qAZnZ1fV1zDkzm5OcJ4nLTN+Amrkixpzh2tbkmROt6PfILhZKFxxJHpkQlVESnnYUsibXKcIGo9Z
7QCswyLTrIhLRqxG8NgZC1HTlIIWJ4rGh8+uOZa2lDZRqFFuAOjIBVMtTT/2Vc/9qdWrZTAkK6fn
qyLlOBNYN1lE3HMS6VOXTbc/37K3K+ag9Qsz0TPucOrmaaop+ZBkZvYw2cmlcRk/tayzaIDyIWbk
0SuzG8Szhc8Ve5GhLca5f7IKjgJgX43Ypl2L4R8TRzUk83DlLIppXBLGWbY+NAygdrwXfnUVSCL1
BSzOiZZjVXMdM6nU4oqS4jblXA+LbWopRPOt6OR79FVbdfUpfc4MprpZyFF8p0N5diURLvi9z9Jr
H6M55rBEJm8VkanoYJwvHZf3Mo38a7we8BsYe3G/O5UWphZofG0IUIniO/zapfNAr/EL5Kkj4Kur
Pgq48ij8fpvVL1Mccm9pbshBZOVuTN3bdgZ+mAw3UjJzL9q9B5JejYhb6qVdp8GA6DxEtIva6Ubp
oyT93QcZjSiogqDJR9BOJCChWTE2WTSudf4Z2clWgwVoFQ9GkHyroanjin06saPSxDxZmKI8uXVs
AMLteIoY1P79oFT81ZgUw5Lu6pxOGP38NiaVWla6QWkxwsIp4DB7Rvl9YXu8xFSIBxY3xcxkGqMV
e7KBGwWAr/NzKvtL5Jcm4FbvQWucB+ppt7kjrokYXOezf5WPtDuwABTJayqRQ7vwnvj5PZHey8/v
/7+ewn/yFOL84q36n+moT1/5V1v8yVL4xz/y/0uDDJ3BuGcaFnUG0E7/y1Jo6P9uC4E5EFsCZr5f
HYWQUXG9WbrNo0IUQX2pKbo2/Ne/Wda/O8BDVZHQf/kQ/+P//snP1vz23/9P3sEj4Q7e/OvfDPXQ
/TK714WwTdOQOv/Bs4QjfjNF+Fg3CACMLp/G7BzSOtVZxhuFLtDdQhbxMf/KJ+MjffFqoq0AJOla
8G1cxuPR95A/q3nzy0v3F4Y0/JX/7fdxTSyTFv+2qTPi67+YNIhVcoz0TFbAxlrZ5Jg6MzzBrNxz
9t0IbbynMObq73+k8Zc/EyOhxYuBz/D3n9n1ZuL6M1P2rHBOdNZd4tCnJdQvn2yg2zO4VN+8JjAf
cbWugCKSUzOdZdrbp7xnXdLsfe/5mNu02+GPz9yf3q4/vT2/ufN+3h5XcWJZNrDUO8rQ88vLUTRY
KVBBvAVM6V1N77kNm5btErzMGkfWocl9miPElcZqQWxt8fevjHrO//u7genBYenD/Gj89uOdVJZ9
leCiCwbcFVU0vBmRT3IhI0jbD/GptaJzpQPZaPKtobeM+qsUHBMsKzVOZkK4iIjUeBMekMx/50S1
ZZcNQ3/nNi86RGdDTB+4Lq+tDKYDLPOmM66C8N2XJZ54/wax80qa2ndN+bibg39Kr//+DzR+W5N/
Xl88UZaQDh84Pop/fn3dMqlrLI70XkkC8A0BFtV777TySlBLj1DTLbxx+iis+ixrY09XOMpCjZ+x
9WnvzuLLnNiqzzFbdol4+/tf7q9efM8QAIMdywDmpszAv7z3oZNSKc3YAdaZagY1nH2Yxhf1WvzD
z/mdjqzWAM/wHJN+BE9KXX39lx/UzL20esrJMC5a16Bl0U6gjStAW5DQO0FlqFU7J5neWDgEcw08
Sdpe9YV/Je3yqRoPUEdiE6FsKNCabRqKlla1c0rCI45t8AK64rrLq3UZ6B8W5TO8G49tT0Bu1NZt
TRGrc8yi8mTR0dvQuZ046UcO31J6CY1GBEdnV1Ub0tQJ0WTpN86+COILZACOgYmFroQYjlUQY10e
vyIyvWJ9QWwhv0TeTcw8g3//confTNh/PDO/vFy/LZkx7RB2ObFcMP5/aFvjOYT5bgrjCjs0H4vQ
eG6vCg2cswS3xfkJF+IyDcxjEzEdS1uaBOJ09WM8nW3IcYZxWLaht5+M7MmqXgxrvBtmnIqp8Q9e
35/F4re13rKxIAvLsLE0W7+5/1w/Niffyljre41MRYfurYoaalLWM67MtrBvHWmuSOV9gBQMp4iW
b0Fjj8SBomn1jnskFUk0ZBI0XVBc+Y2yK4bmmsJh0CcB/j8fLb2PYMwO01qUznUAimcUmMXlrU9R
vLCRaG35yAU0dv1lhNhflJxLUVK6EoeMbhDKQWgiBxbSYabZBmGr4JwZ/g68250j4kvrmyfbMpkh
VmsQZTdWFV4Eplyg89T2UmycR9qdNWq7rJ/uITzepWVyNpp25eaYCryCA3BhH8YS5Z5UbgrUDtMA
PAJxT23wu8XprLCaf3JZy79YZtT6yb8kHDU8/H/+hBGQtukE6t1FNJsbwx/pX66tt36YxC0yAJfJ
8pmPWHin60FHBDzehn3GKTnoanwY2Ys9de8l9rs1bVnLkWBb0rrUyPuPjakmmBopk8S8o4Fhacry
wZJAeIZAfAw54XYopBUkWQYwMYNZ382+2lmWx8zEv4JjN5FOsgGm3CzDs2fs5DDdBFrGLCHp8Cqb
pP7MLwsOhGoTlQ6k6p5dv9Z2OBxXI7xDmmsQwoON1VfrurGAZozePzy3v59RhGGx83AWUDZD2xE/
qYhf1idcs7ilmJFyfc12zFG+Cnv6qAilp31LD1W4xTXKfdtY9563qzkjYxQ+86Tvw1kc29j/h/XS
/G29/OP34WF0DCEk+YDfFmZZDFBp3cjF36Bu/TVp+XZTsxgpiaDdGYhrOm+Qm0WHuXkK4y8jxnA2
CZo8O+Cyr0I5YF0QJcYTtFsYSpakl0uvt4ap7XztGJKz6PSW/3u9qXpv2Sb8X5xyUxTWlSZo48ZB
8A9rmvz9EPTzRxFR8ZCUqA8U8rdNwJirtCtDHgq3Ay7oBte2OT0YY30wev9mxpFrjfJb1qy+8GCI
94WYEt2NPY/2stXNYzwqMbwnc87kHk/k1rcseCBs50Uf7gqvv+XNKRdgXTaouHs8aKs4js9BqPG8
asd5LN5MZtWRn65CPDQJs51FMaMJ4KZqEqIpRmkeB2qQEu4+MNK1VWtCS+8EWYtZ35hQKibPBjiL
qUXGJS5TE0+RrO4YPYJizbUTOM3TEOZPQTCdvSzAcp6g1w7sDxAud1lnLFuTSr3MPrm29pjU2Z5H
6KDxfAcAFv3qrmje/dZpmd/CQsJjIL3NFDt7YNPAAib4lS0mtUZYG+GzqZkga4O505YEn5OIm27W
tWd+/s5AeQuth56X2vBdpt8HVcE1kRMW6duQB9eI/4eQ2HIzohbN8fzckvUtyTLr2VVCOC12zC18
1tWspTvwazvL1O8dGxpOlSv/CUBV3GYR38Ces2VkOPc9SKImK44DPZcgHBhh5E8xmy9tY5uEAlBb
tqvAKUEufQVWvckjBEFR3JeptzI167UgfyNhMEzO9GjHJkgNi96AaRdLl7WiQ1yhSdKTRLbFkTo1
4XBOxv2kBcjLc3wpPH/ZUS6d6rzCvJHkAmhrwKzU7nu03SF2XltvXjeO8TbQx1sMTPhnalZAgFa4
EEWz87tVUFdrbwjpUqrfoWUf/LLcMKg5J6GklsvY1Lp3hyiwpyD9PFMH132Zo/NQzNlTG9aca4yd
ob5LVhwyZD2aJ7aGgddPz5ZBEiwb7jvI5NDfM46wKYim3kq2enPREhsRa3Q+bQdaihHxHAgYLu3W
7K2TDW2KoRzJCg4fEcVLgFX0PaFZbIUJT1SarbwMiXdUVP591/Es8tJMCSr5XeR6J89GL6zjo0wI
8CttoqqbR6MjwpG751iSK3BQuTraAvQQ94UbAK/+rK3puXGA+2pMZYrN5KfrogpWjH4yStwwDmmH
UfM2Xl9DuciuZGOuhtzfzZKGCMLzbtatcAljsXIe+LBuB+e7dPgoROFrntgVDn9+3+VcCDb7m6zQ
CZngOJTohdTFLBwTlTnikIfCue1T8zjquNFS3mfoJLE9PVtZCxtIX6fVvAUKEYfwU7JKHipL23F8
gy1i7RnfoOix19rFA22me4L3y4a6yNBt9ilSMArKOhnHt0kgJzOhKTv30oDXZfRjsoM2Wns78+OZ
ZG0F0GOQLmuiy+usqagzcqGTNp9+4azbdprXlq59ZxQ+HRg7f3SZ0pfpItoU13mv7MpZmW+TJK4O
/K3o9FpMyDPlOmOBkymBpZr9jZM8FcmVNr4zvveR6yLmx2Zz4w/0waakje2bMN02BSH2DBup57rL
BrSQ7mvo+9Xa4M7YZgyeRghUVbBlxrVhLdhr9VNTFhvTBcFg+k8p704oWe+ZjTnFxgFT0lB0YHqQ
dDUSGoG/NnKIPphacxqRFmYFcBEsxLLPYXciCMUmR80WnSxKr72OjobMZqKjfolm0tZQ8tcOdYiB
cCFl+frt0LFkjeUX3RsOLx8ktIXUgIwU1bojKFjAwhrj9yguH0JMRUvBZKhqWj7snCl46SMfTAKQ
7Vx3H7zGAnGJfuYywxorbd38rEx8A+MissuU+CPZp6dI5sjIF3tCqYw990kUGKMACcQzfwG3Pb03
37uexjJAWhB6b6oAqFD8xTmehUDbFci0GY+yeoQRo7mVsxF5MEnqCDsCjoeyB2SA1bCU3cqRYCZD
+tzKN4hyoHrA1TCpceEm9smbiEhqD8D/XL5VdjUU4873StA3+jqfD3HOGSrwbroZT7X3WEoTzH8F
EDj+VsuinCe0zHmH0nYTiO5GF+QHAvww+iui24HxwdRfOR9W5IPmoIwVV1bjUOPOQkxX66q0r0VI
Smvy1m1sLya9Ww1ms61ncfC8+aN1jaNbgjn1p/tQff6Jdp+4ldfLxn2pGSF03Z6Uw5ZnGCuastIT
zYt1eGzBs+1WvM/Mj4iY1bgZdDFt3OiAt2uZkmNOzWrTafrG5qFxyICWfnzV4LKOsZ9TfMAjjYZQ
ZTuGNSSWbwJKSbGr78rJAcxSUmZ8CmRxo8+fdkNdvUXPL4XPJJ6HjFrbItlFXMJK4qUeJxyqVJZj
8NHFLz2r55DQYJ6t3YD+etAlnPWWmtDXkR3vsLmwphIFlMahsDA1yP7TZYtdEaf5hjVGPK/oXyrG
ZHX5kvTJuZuZ2pq0fAxNsIrqz1KM72OD/aoN+486qDYWrRoLoNyPWP+w63XsNTGPTpN8WpNm7JNW
3mY9NRNV+k0fznbEIsGBtt5SuHhuXdiNlr7JdOcG6PFkUnJjsB/VpMAbEOdk4lgIt2pTte3g2oe+
7sbGc1/ZjIeSdRemN7LNV7GmP8Ph2piQXiMvIy9pbLKSgVhholNHDvUKdDOIQ6Zbh2kun/peHM3S
v1ESiAtHsmmbbScVFt1aaRFoURPZm3fOk4oRoCf+orjHfYL2XpigfKHxDfNbBulqwOm48n2NFAy0
y0XaYSVMg/Y6clSShVHAUONCdR6bKNjkCW0+RkBdmHltjXxy52prujVlbNzXooGghP7BKYHWzdKp
FsLgIxTI8t2Ny2Og2+pg9GFUGZHfDF8RtHZsLXKvT+Z7PLnHpJQnblvEgQbnpjbUCPcjMXn2tOSM
h+dqssZ713doiUt3xF6hmIenng4f8dyIQ5xOJ81a2xMrOznnMam/vNnaNAaInSjYq07EuRP3CqlR
Tv6+7vqVLdwljQkrrD+l1xOvglIYyusyaLY/+gVQPK2s8RuWuzy8mytth91rT13SrrCp9OMOrjZT
2tkrvEj2rjJ7hEAgJX2662ZxjVv1ueWxl9w6DRxfPdTnOdX2rjEdUeefoE+uBlfbuaF+S/HaVapx
WkvkdaUwXL4hmCeLY43RR6mLvT3yGRmXVm5sQD4vXeM+6xlahbmzJ4vzZI3JU4XTYaSqB1PrWeRc
p2q0y6VNYmFwQR8MrdBWc9DwB2n7qpztAwjvo++XyX+yd2a7kSNZtv2V/gE2OBrJx5bPLnfNUoT0
QmiI4DyYkTQOX9/LstB3Ai4u7ns/ZBWqClmpkDtpdvbZe20GsP6BlvIT/nx8ENOQA4IL7jLg+AZV
nSWfOSsaYC50FHogsBzggcsAoUwPfMrovlNu/8Jgv5uX+quqystSLz9YnNON+bLq2T2m4yuICuCM
w4tHkHxdNjQhpKlLq5SkRCKLTmNWfHVj/JQdimcqPhTpEPsam3Y+Y92gicBK6sdQ8pHkzt6z6+1s
u4dxFgfFcwqG5aC95GXuovvW8bc+euvGccfHDk92SatDMBxai/O0GbBpUZ7+2+HWYLrmudJJ4iRk
+QRGWIoP8kxu1dy+JPNAUsBlFQSejFELxf2KnLstZ3XAbsmKnTnWabYE6LXJm/YNb4DgrUb20G7p
4nJer2yqI92fVCFORvQN8uEQFhzuKIQtHHv8O+411B2W/nAndbvTQEtX27pvlvJ9aNYPVbICowP2
qy5BtrDv20VaLxudE6vlxx56U8Aa4jG18ru12Fe+RZWGMBam6uiW3LuyxP4ewoIcjDr3E8bFKLT3
EmmNWq2tijArr8b/UdRfeSQ/nEKNd8VFhAOp2hvhys068Ifm0MUl61Mbg6HzxZEMDb1gfLa208zm
bKLcgW+78rkocoNJi/rOFVhXPCqUNQ2obsurR+b+uUa3rUSwHDryI+CHTrVOdkXrnic8HZmwuPx+
hgBIukByvHdPJdnPcsgv/EbjsNN7zjMMQv7f2fuowndc0N92X/xdZ/8hKipIXHJfNNU1oZVn8G7t
iGBexptSbWOIqDSed380dKEbUiCu4oYYW/ojdzMatLR9W7LiVmX32jqK1gnag4cw6jd+iWwp4kM5
WrukrLAfTY+N3T6h0Y3AWcpHfxXdoW4FVacOXI/YUJYpjCY1N7FETjlxSYRTZKh1iH1pRrz2iruw
VjlgTSJIXuI4rMfxLBA4yhiNdX5tB+zgRH7vK0uMDxM8cdsJCNT34iEqDavaGEOTdbllE008C/vf
0S7C8nVIV4atSr0K24YSlcTBc42z9NCnPfRe8x/TQVpQ/TlQ0uh9sqdo29kR5aTFF4lXdr9Zyh2S
30MX4SfnovOUD8xvQORxo26aMsovDqZrQG/NX8wKBZOeMYKswWUt+60VNM6Jn2i5JU3zUnrJdJjS
LNu7JppSD/EJhAQGpYiwReiD+1outVmg+p6+VaIE8FcVh9g2MMsuu6xE8FT1yNccqpP8HbAP4Fzp
/+Jc6gj9Bs/RQNtXN+DsdO8C5T7LcfwVr9ErPVI3bZN++5HHtO3GX0ETPjITNgd4u8V2bZrNvKIy
yDp6yAZ5CYfwlfHr3K/euYpb0iA9Lzs62dJ+/WPnEHIXq7nLp8cMjJHNxzmBbiAQ6KFrWPeqCO5o
aOXLE4OLk8lJl1z+Zjv99Lnge3N7pJsrHdz2ZvRcsYOfRDo5de9CAeTNpj9gRAKVVkO1SCcu9qqH
7ZSnH5Qc7ci4MEQMUF/peHsolD1u5pmfSPHF+e0aBHMxuy9zytds7YDA8AE74Oviils0ALgEb67v
eoQ7rPylj5FRwubBwRyzdYKAFE+uj3afXLEW4zlp+VCzKdo1/CGJ49h/0c8vcRKDcqr1ZVhhiYMj
83rre0Q+Ia1Ow7AfxH8hZsaHicQp5rl7p6fVbgJXxAKEKPPOcnqSqslt62fmgoL/+WEmekf6O/Sw
DHAJpBS01KRlStgVQPfRsVK4B/4C38Zn+MGDbixdubOl+zuiELh583PSKa23npjLa6YS6bXnpsxe
4pqxfrIPfm1hpS3DzWh3u9kfiEoFYAjWmgZBUauLY7cHEXUHDUlqk3ll8+ia8lNqUvDRkUv97YfL
cR5nrBWTIHhv+A+TxgNZowInQfJJ2OtP4hf7bk4fQ0yveVj8UO/zxkRwFAq4OeQfbBnY6ipENwtw
b4jmiaRDyxU0etroosPSZD0I7/ExD4onRagFrGX9aZXuox2ZhKaJVFUpFsoBjHGop2cvTU0eC9fZ
UNmIDOW6y7vmGOmRB8oeL710aHHu2lv5MVnJqyUWWplxlXA6F0vG0Fi8x7VzN4YRr8t3q6MsHPoC
jw71eFzJqkMrxNEmo2i1D0SkHTIaOC1wES0JrclJF/joRiSRKcoCC8bVgNKsAfDzEnz5AUnivuY3
Qb8Nx0hvm561fBvFDVxL9ShThLZ/6l0WtVS0t9oIGkxTe78go4VVxEh+r0vD/ZQwLRUzdQFBO79P
BfLdJLjx+TOX+siUvA1RVO8t1VwxP30MQ7ZdmrC+KoqpmAZ9CLFfWqTrQ9jh5nTDGKCjO2/KViNo
+e51mpKffGhvo7ZuT84vfjG/lhCxa4SfxSNDYgXjYH+LOe87F9OCl5Y4KDeAG7/3S1qi7L9L4H9x
Vbppbdp1IyhSW2Vr+Fmz6s46DkkvBd3POiDrNro4uiZnOMJf5vF65PJPf5HCsV656SWb+IJNOpy2
6VDc1wFfjaRczr0LdaskmbLpyaDeOB6NcNK9oFi1bqeZNAkUhmn/tLpEs5OhN7ErZkqV0Kq52D6Q
iuCp777oWGe2crmUJNBjMfE8u5r7EunTT5c0dDTh6800oeyFL/XNgpPy0NnqunoTMPt5PhAQOteP
3WlcrD9x33/2Eek9L+MhGE1EvC7JBXqt/bS2UFV6G9yBzKbnYXHI9oSEnLvJbw7aTU5lWl8qXnjV
CEqvl/y+pMeKouZnCOOfIfCvTpuktPrxBBQrOOnM7cTWr86MaPo4RkhTSxo8DjT+2Q7LgQbnNs18
PFLUhjOZ1tLcU0HRTi6xTIx6uHvBLRh0wgCau1sMNXAY4m05yvsqfyLw+BVKEW8bWfyax0c9ym6X
Cbsmmt/d13V/KibuKY2gpWi6U319DVtEnRDuwnUu5MMyxNBAVmSuKEo/dAAnfgw4Q3HmZQ88U0Ex
2IfO5UxTafNpT+KUcD3fd67/Ec7llSDZwQYYtK8kA4imqx6mDG85aPZUa7DZm2oSp/KekSinYB23
aaT4xyxyv+Io703k4K4MQ463sP7WHTOqHgkr4fwH6Uzjgr1g2e8acbv29cNQs9CpoF1vC3jMN63V
XIkaDydlhPQ5c4Z92hLSE8nMqSS/krCjljSkhrvFm8Uaa2JBAWEdbBmgFYTiYDtXDb2PBR3OKp1M
uywZ48khyik8GjxD3OCuNkbGlMIo1mPpRvpq3CWIXXiZ51dKDJ07Hzf3YTTZN3smx8uK+i1Pod83
0l6ovyb3An0UKOMEtrISEwg7drpJ0f8CbWPtlpVIq6epcsjS9VUOy1b0kvq0gmtPBddGJZweuGgf
3eIJa+Tes3q0GefgyjrhgnmfdtV4q93ufeVyy0YavxuRyaGI4DMRZ2j6i8B9ercGuSa47P4tDKpY
jKeht/7kWp2WMeadE/lfjH4lEVYQEe2CwAEDnvi6ALkw8UjXmfpJQ/0UmZwhN6f7Rc9fmJ1/V3ZZ
7Alt9Lzpwo274pdz6bjbCclvrBgWxK1V/2rhNjAY5QwAiuGN5c4/pFDqbL7wgM2bmK7TzYocNSfN
Zm0E1AFaUWIXfiio8hs5cjGYEn4jknUDKK8YmQWFMJdFvnfs4D5We9edNBoKh1DvVt/plLzpxiHG
3Hyag7VK0o+uX7JNouxDX/EWFIuPvsxhtImsOdg6cUeMIHpduUP2LbIifUiwhNDvNv2gjbuWViMC
l8/FkG9Uu1KMOsThrt+HcZDhAOK/iCa6DscxxEO70v6EHdcPdMuEjVgYFKWkCLZ5UJZbHjugOzeW
3cbnPuaLkrbvjifKB7wj/ZN5DQJs/SgWqlGKZOhu6DcgAhC+qUB2V2V194VauiPgJ/4QWPE3biku
7uwZQlWE0Dmy/6hQ1Nlrv7V4d3iVVts25SFeHBS2Ej+8j21m8LBKVqssjkT+7EQTl2PBpDNxCZfE
JbIu2Bpoxczl8M/AI8Si06FkpCEYJkWlt5llyS3fdupJF/e65C1lIfHB8nkNTFn7nsx8T7nZ3Ihh
PcZpy7XaetNO+93E9TmUpve0XDeckVt61B9lQOWjpavLMONt7oYdcfUJDBj1dDJwXNqWARpWFWUd
mSL+lrpujzYkL+CgSgNGCM+9ZCqfRwIZwfrqUfqxZYu/tyPvjDBYblRDoWjmqk0OYgSz+vIarKnY
BQN/wqzOp7101Y4VG4GrHJsH1yqK/2BZg1tJCHExXIdedp0WRO+6oYevoRPpLgw6Z2t7HHBxsmAH
n0/SdHKKllQBu693IPXFgS7g9MZq9IvWZb1b54xfRej8DskETbBQ8z7+QcmYNipjfK1qjdxrpe9J
mn/21PZSv+GFe57CDI6ot8Y/TmTfm97oYn5XAYM/0SNEz0J2p0EnGydZwwv47AsToEeVkniwVnZ4
Trh+i6xWt3kEi57t3YyhNe/JFE71NfA406FtNeTYBwF9iTcL/3PzXrcG1W3zSBcAWqiHRLX0Douo
5D6yV9KtrLdP2jIJQ2vYZRESSyCKS51LWk2NswPMBSRC5FuxPMNUo32H/oKLL+koKyU5Yhmu/KJY
7G873ONI3SFlCrKFYamHg8JflfXdj2MV5PC3hRc9N4n+5KoSRsm20NFzwD17i7/02md0ukw6ODVD
5B6g0dKkzedQztFllNnezp2JbTJ5DYzeZ2chtVBi0EmN2Br2D4k75qfcyO2qYEmHuphhNiQn2PKF
JoacB39FYJ+5WwajPZ4H914n7S/dA1f2ZmP4dYDx8Whp6V10zOm7rO3Z1vrVFdkPPJ3bcjm0rA22
S+B9/JN7pbWS0oecNHLnUIccRNjKWUngWq7fwmmgAWfyvqXmA2qRE0VGwrCvJpZIb4Mb/Ok1PUae
t3wmbccJ5nPdWzrrUUFWycP0MjUMVamqv2W0Pk4kPvO2kGzNH+pQEXUvpruiHqLTig5nFzXVl4xT
eVu/9SOvrzYHYZvHxS2H1bR16+wnmlC+bbqFGQ+hD88J6wWprnldPYVVfEyzhL9Tv1oBnNZ6bXet
X33XGXeWRFJjXXQtbxbCWBvJF36TkU30loMd+Zc4FTYzbRMdSI19OXK9ZvYUnDlXot1EZiMCTDLm
rGjS2D/2zfopw+i3H/QvU6hfa6nvRoGDgwsFPn2KrO0CwPvyrXpdPJHJ87iKTO3B9zvukyHR4TwE
0ICA/u0RN9mENiOs/6d32HaNrENX4ZPWzHlNls9JCoZZOemG1dFTNrmvDgSBs710u9L56DNGlKRg
rTHVXG7H8Zy3LVunMHzTihy63/DbrIuC2wUJS/hSKy/aUx+Mz5RUJaYwjvgUNv1d8aJzulrlpYUF
PkavXu/trPK55l3BQLBAh9fU7+FfhJDbbFqhYybmsT+vLYO6LDre0jycTk3qnV6xySFCPjTPbUUY
2JPN41zH+pD26S837F5L0DCVjD+AeNwvvfeLQ+dpaexlByD+rL0J8ZvoSm1TSmuf7QIoj6u4qs7g
UdLGuc0LsvUuYamQODeWFP++97w/FFXQhRzbJw/TPLCd64ga6orgjmpHDg2//GxrCFtD8rtKsD6i
Xi2D/QbTZNl4Vd9zVIf3nn1U3d+unh+cpeIIQZl1vTt8U99OuX7npcdCrd+zThja9oCfArpGkjwE
sbhkiyFn1+B4hc9tSCH+xNwMHODtwOYQU7p1ExZu8s1WMgHP18cjUPTJPmkVvqb1fly5Z0vJS77h
QNnGQOl0CL4iyNNLbFZuUbxyaecVlZfXmN4gsJP6KY6sD+Va5DjRWihGfB1QRxBuxO+omXGzjVwb
AAgiPfGSDXTDbMnX0gQT3ITfVmLDdCDzJOk30op7fkYufYz1i700B9ffeB3RNq2f2qm7slHVlDJR
TyElAwzxb/xFVLUSbW38/pKU3n3XLbcqCTXj5XOYzzt/KXtCXTaAdLMGS2qOSGfAzKGnJ1H2LzhB
Pl16yjZ24/9eLcpSZ0XlXM6XbJ4VJRuRc1zK+eWf28NIcWiIxQw3AmQYaQKluBdVwqt7zcvHjtrR
dgDIlaltVbQLggx+xfHO4Tga1AwB4ZrzOWwC02OaN3m+H6k2JVzEXRPlUrje3hs25CH/9sP0OAb6
mJpuVDHg1ljC7pxRmwqtmqC+aVK1LO+hM92qISWrS1Z/TyAXbQESvWuc+0kXL+CPjsr0s0qKWr12
IjqWNTSi5fVHp7OZo4qnVGWnQBE8tU3ja031awBAYzBdsINfUH/abSvZBKeAtssm9QhdCYLyPLWj
wO6Ch48luDzSBV6ymQ8o5UPX+x1ltFnh0FKGsA002fTUkkXr7kF3xzCW27eWMttJ2d/Q8j6SYLwL
/mm7LZBhZpsKdk11a35b/dOL22ObqKjKpUDv1NqmO5ctP+SxtzFGTPN9069L0W7lU7ibDRzWNPAO
HV28kpgofqrpqZ/avVMHtlk9LjcOFb4Ybt6ipKOTwrT7ttT8Wgl9v4Fp/h2zPVx7kj2Of4xMN7DV
+T996AOFGY+OaQ8ODW4GiQCnG9CnlobhrKCs2QFU51E+vLY0/4SC9RExK9k5DtHkgZ6D5qEp3He4
FyE1xmZEXBYWeKsx0JLmoAuP2sqE8mOg+j/RqPh/Ti5UJoS7CioCJquM4Tk37ckhNcq26VO+9U23
skvJMgvyD03psly6tyHBTZGJP4AW7hXlzIFpaR46+pqxgpN0Smny9KhgDYNs3hGY3Y9T7d4om0g5
Ju3beMSHnbCC0ZRCO+xI3IgvmfCL9UWSDYYKxJacG8tqOqVD1ptUDDMptuFEvNM6a9NA3cJl3LgK
DhLXfMuqwTDFvORlM/HHNB3WRIH/9pRar35zp62KmkRMTKmnnmNkSn7OntJOFq7RP93YMSJ46gEF
gRDEcgM00yalTJt/NxTJSt5r1kvs4IElUL0NiKHZTKaNu6SW23bo517ALWrT2G1NJM2svn+tAtPm
PX9npt27ZZhVpu87M83fqekAx0oN2pha8PXVrSg+IBrhbJwlZcfVh4fI5sLYWYzLS3WbG6fKEqsP
VyW7eCl+zy5B5s63LjJKsci18cpRQK9fK1tsLMI/2nGyLat2fW4Gbho5u/VKJnybHCZ+Bg88GdJ5
agMuFHwlYNXVR1K2eK9yzpCUOsmUD3MDFvWrauZ+q4f+PteNz3CF3OP+nSz/EYZDfKdTLuiLlfTH
qfpDiwAeu9I+ON4PHkKYfl65E22jrmVebubOvK1IUdVDzvySdbCH62mfYihVM89dkFTvocu13snv
WzXy1CelIgwHOASFYw/JA+5MMe1h4FMrzGgF8fKewQsMgEf/agNFIf1Vy7je4fz/tElTjjS9UAPL
/6jSgVHBFeda+u6+NZ2CWjbNXonXuoyda0Ww+dgOf3Tzyuv+OA6VoJS6x2dFP7SPfS8YjLzGDWQk
65vpW0/xztFp9bsekxH9ioO252O+cYX40zEWdozckhX+ja5Jy1FF/oxzhU4towl9FA5seDnzmZET
RQcryj9RSp17yKLGqW+lO51nD2y2m4fUFoMPmVr6rom4sw/LKMLsLb750YB61mtvny+W2C/5Y+QF
t1Ed3Kaef9dGFEMGScHWq/5uhOB+5GMlo6d2HxYtT2qTXGdLY8bIr9mcF5i1Yv585mJNIMxLjzb7
ikPmP8yYwxpvjI9BXsiNEij17LFeiSDg0tvjI97pZOVg86EL5bGNJQVBkCeHkX62SgybFVvV8KEY
+rM12jfxkpXkzK1/eUb/Ow/2/8qDeZEgJvJ/z4O9KEOcb1rrP6qh/bf/+MnTP/9bOOxff///4M37
hCgJnkSmnO1/4ubJhrGmI/bj8K8EQMgs/RdtPvx3Ow5cm8fS9yjJMD/Mf2XDgn8XhMJs2wY0Q2os
EP8/tHnczP9n/IjXPrGjwA15DcbMzyY59b84r3tF4lc66N+jYBVVCprdsJncqDp5o9jaAjtJs0W/
nGMzIzBbsNCoPyKAzB2IjnPs+68JY8XYB7xegx5LRvk8M3jYDCC4PtRNH7eHgdHEi8hcU/qXxs23
kGbOM1MMwBjjWveoe6A/AxcO046/fBND3QgzBRGgJ/uMhl4xIKXl8uoxMHUMTooBaorK4BiamSrm
fadNi5AX7QYdBOe5cEyc68u3QXkkZjKzV3FBQ88Z2PK6o/XWzHClmeZiM9dR9ZAf2qH9hlTI6SGs
v5E7v5qBI2Io5H71BMLx6lWFu/HoQykj3kw0Fts7Mec/IBaZ5xkyOzNtRgkzi5hJSLEd60vOCUt7
G4sI0mlsx7vGTK1KPwi/k3s601nbr49p2n3PZs4tGHibSO8WlT3RHgzqJWDO8xmOlZmSOx39mX9D
c+AfTKgJt1HJf8dcHTFgR2bSHr32TaQApqYgK+mXZh5fGMw53vlkFZkZIcUH5TvztgDswzDvMNSX
/vwqS3mezLSvsoBhNhA3hrJ1U83gEpAGJiSC3r33jWKAfkY3D0274V/+euAGdM6NwpD64g6NRe0y
xIfYqBAYjx48g8EBJdrug+g6rHl8Nkdwya5qN445bYhclWpGTe6WH6FXeIfUEic0TJZlWlwdHhN8
hQlVogkWjpsaycSLkueYEw0hJUVQ0Ti9Q288LBUnC9BOAHBGfQmMDpMrqMCF0WY8o9I0Rq+JIsL7
KxIOJ2YFqghnFyzPMRoExJzikhrdJ4z7Xbiyyqg92z/Zicsq0+hExWnRGtVIIBclRklKKq5kwohL
HaPTiNzE8np8gzRjVCjZivrKVwSFzmhUhVGrcuqFqSgkqWGUrMWOHkSPLSVB5HKN2jUiezW+xEHK
4gK4CJoY6IVS5Uf2yQS04h+zedkU9F6jpNkBwB53KTGuF+8BmaC9NxJpC4wClyHFaSQ5g+vhBfBb
BzgYwlbWO3ZfL6XR8RYQeoclat4Do/EtjD6m/f3UZfZuNTpgY7RB5dIp6pJOoXIMvVDrgt0LHqpO
WJhG2AcsocZSa3TGjF3sVnhYl0SL4GHUyEHUYudM9qvsDDILyZKhZLpLK1RMUvFnbwFkULnN1knf
hhwIxmCUT8tooBRksu1CFs2MPpobpTToAq6PtKgzEFnuLb86tfGMtjogso6IrSltf7lDlND3kocV
OZYs+LqJEGjDoT2vUn23UfqLXrBNiJAbIOiOLiQQ4IvvCo7QjeMcxGDJcxTY18mowbnRhXOK4TH+
xW9ha5PfMepxZHTkxCjKo9GWI6MyT8jNlHWykUGAdsSBBH1xHI0yHSBRr0arjnserYmFB+ClrR/i
unDz7o28HddSsR7XoXCZLalspsH0wsiyQCVFGS+NRt4jlnuu3RmE2Ft0ph/E6Ol6rvSuk/mnWXtC
Pu6fMlBLD6n7jqOCGdtBl5dGoe+NVk8d44Mw6n1rdHx/8NqjDcjNp7VikwwR9zP0koxKuFuUpWxj
Hyy7iEiiRu0tnsJNkS7dczn1d/DXvJPErbexTTQvMg+LnpL3tnsLnBEe0UT/Wq5ZJtDzx/7T7CgW
aBTxwA6xkVSnF7wQl+6zkO4uDdNfvWq/JWXkfB6uxqC2x5p6L5wu389mNxKwJFkE8aRp9tabfAlg
saJc38xDuoHEpWCTiuPCusXDfRC0VkLvLZuYkpUM/l7N7GHhkZb9xjZrG7O/yVnk5GajE5jdjmO2
PI7Z90QsflazASrNLqhgKQTQ4KtiSRSabVGazE+JN/yg7k4GywvWjtVSY3ZM1A8jwJi9k2zdL9qL
sm3GSmqu8r/FnOuT5yLu+X91Q6ucXAPvLnQuZcFhB9cyYotHjz0l7PfIJCMLMKtlE9bOmPSB21Dd
rZDIdpKV2UirpB0/SrNJK1mpsT3AUmS2bB3rtpS1m2v2b4tEcfar0Nq5evwVQW6qzbaubkfKG8wG
zze7vNUxJWJuQnmJ5fVvNnCCWiONsFgk3uIL567J7VeyfemNi/8Tk/7qbcNuuKuGhm+MD/A4pZOe
LibsK8Kq9ZbaWbCqJgdUSfzaaXFUEXlAzfR5EuWOzYreJnUtD1Fiw4WBqc3gQbrwr9VP8zVZTGQj
gcYEsVLtvS7zN1kS7WukR18SAEqL33a+blflOgebzrGbpXHLZ14O757r3oee+B0E6RvaSXcfRzVg
GTwKacrzlPnuScyPNs2utpUsN3osvzwghjBuJppHgvKUpSJ4LPQnIBp7q1r1WTsVYiAx+WyVwa7L
9TdrbLpAPRIN3tigkTvrS057Fpb3fBdE8KsXAkFKTLygWRtPHA5+IoBB5srFetK/MYysHv0XxUzm
im7ZraBQm3MHMp5oMO0Hdpdvi2HAOO//eFqYAugu2WbrcOt4eb31SljCfRBTzjJiPBlT60+gInuf
JQ7jSd7sU+tO2Z061sZS06Rv/LFvfdeGL1UIjj0YfxyklECz1WpUw0eUuxiLSe84zjuksGDvMi67
LLNvXGlz7AA0tJMZoFGhRz7aGOcw9t+bxKN0Q+L6onQdwFU6DycsyutmKIovC3wZBK38Mifx59i7
83URnMIxTHFZ9pealT47SxiY62eQM7VEIqTcQ35Hofqlm/4ZRhboOYrNCLFk7mmcbP9BVZDk2Aw0
0JgIV8FJaZfhA5eEdYgqnAUi3Y4La0qPd9CmTfIHgfJI9KqTmyGtG4KDCy1ii8dHmeCyKVacJ7mk
gZaDAGvXbvaCB6ecbj0ALy9AclrA8vweluizd9kF/cPIGX6yIeNbnZ9aizw4X7FnypJCkuI1mZyO
hpCywXwHdPCM8A5bvSRDZY+8DLO+4sCgZRt6FodjECHnoiJsC1BYF6uZ15uhsN1XxWQMF+cULeGP
Vu27Pc16l3T1kV6maefaK+IndcfHyWZoH5rhootTsiixT2LxaxgNnIfZH1vPeDWJMK+S1q9Av7kI
fVvKgR6noMI5Zs4uSqy7EI00a7n1uKF8G5ZRbBWGJSb4oeBL4hVbL9PTfi6z3w6Gi7xoz8vSnAao
7mCoq51bssDX3IOrwE73Gd73LrH4RuJ35M5edXcWyKMeEpffVlQuJEcrqnmUc9mS6cP5L4bosvpL
dMw3KUCjrfBr6DDwdLdeHz/6aYNRvnIPk1V8NPpJQG/+5ubPrQs7r3bTfYprHEWL/T9HDVcJiwIO
iVqpo0leVU0sIsHhvJur4ruyKbtsHcs5xiraT0BhWUOiQFHX9Oh7c3qBpj/VcQ5QCSYoAWS6C+r+
LC22FOOkweF04WfS9AEzDE4LGL4YKW1+2EY9KvKJVSPkybW+QS/RuyB15ezsHuJihjU5RDUatP7V
SVUcQvLJMIjw+/T+sHek7riXKlAubrXPU0oQFPBMP87wdnvmyxKJs5hc9xhUcX/LvtHyzX6tmbBg
pNx5+KSwv9ncMcKk2/rF8LI0Gp0oxGPo2Rae8DGkaC8mod8c1YptiGmTJ0AB+rCLEkjcIVjzH+yn
ENLAVEEcdraZq2EemZW/g/Z+lISOkrAct0vBq6Bdxd00OLs2j5+rubjVzblIiOAMBa0VYpV3/Zwi
exegOwc08blZ2u3gu7fYhzhgytwUyWYHY5McGxJ08wgELhkgMcZPNpnffdW6/ZaGjZOXyN+UPIMc
8OAIhlxfN/Fy8NaEXsmiP0dWaDwOEaCK8FISiUH0UsPzEPAy9RovYG4dPipCoU9zqq/5OJ9F+NXU
ffxuhwOhqZx+YrzmO8IoI8EuFRByS/F7BArrMsWtmCe3dV5hCUwSwRAGYBgsibtNqgLgaTPjqWrs
8lBat4L48RkCfEzPNkywgCzgAMQSTP3OSwSd97PDTGgn2a4iFuouzW2czzgiWCaRrbjxojjeUSiY
sR2EvasjmtphMd50zrStqtG+FqupNGnEo5Rhj8ndP6vO3pMyv6a4F9DlNnkh/owFB/64zu4m7+SZ
HDpXd1qkLnnYbYcFxiHlXrQerd2840sDop3EXJpiWyXZDecl42pvOdUtAiH0W84Y5jO2p0HL9W5u
Qpiq3UNhgd7rhQcAkqRmLl5cjJHVVD6hPEfbaForptbijuHqahNeqTA7sfu+9F3GFXZpMTT1bbQv
yvLbKg12U0e3uqZhgovtufGHg/krDrMf6n3Y0kCCAF3okpJzH9qlYL3tcNlDRY1y/aX8lBDKqlkv
kXrdiJif0lMB/ZwVq8PEpd0TqpuaWAmlJAKwJU47QCsxgS/yfeV6jOLqGpTD+BCG2qcZNBj5k3Hb
LVx1CgVc/TxK3heHD0TKbOEIV8lG1mOwGxvCXi1tMwVibiz6rykLziql6kPJuiVrewuHpKdiRZ1a
mvyoI50/x4WW5zDaOUBYCAFiRRpH9pS1+ONRZmzjiX9qmYGYfaNjiGxqPD3upp64A9S4Dbf2sl+w
r1sUJ1ut5CMbvT/8+tiddOIh7cGw4t1g9RIMLLa7+COeY9esXdhut+ISicnjTbU8Y5htKUruKEyr
vPLoNgGPc/I+M8muv/2cEIJTqqtvG8Yh3eZ+TIpoybD5C+4KoC3Hm9pF4PfxmZ26vDmSnP/OMp43
16OShavbsaHU26pHf1dk62eueIzGQPyuFTUScLU5U6xw55dPiqV6uXH9iH2Sx12wnsezdAPqWbbN
RkWRItSJLq8Sf6c7jKvKbKi8Ptjh+GpxnwB6YHtPNvfOKpfPbmxv2X1/lG2DqJ+ANS9erDZA8Sjj
7VokJGlohmbPW/8SZenBZ6geTPex7FpKPNlidrMxYS/iiZLmklvq+kSVaXBocX9mtrk7YnRN8DaT
G6159qvpva2CxwgzVmQDkKHLpVT6d0LrsAySAEv3nymVbKZm8cTwkW9ai8jq4KYHmSIR+9PCUyYt
pC8U3TUwM5D4jJKy39Qp/UO07gAJRUifJEDfHCHH6YKPiYZS7rkrmd35NFkUqHgtXEcfRNBA295o
f/4ne+exXDmSZdt/eXOkQTjUoAfvak3y8vJSTGBkkAEtHcrx9b2QL7stX7V1t9W8ZhVZEZQQx8/e
e20KV7IVG+UPJ6Z/2hxAL++s+WIQJX4ae+d06ipc90Ll+2fCAaJL04PNQ7Wrcm0ZjeozafFmOt0H
4aO7lagjVdQswjvtUxpremv92N2ZEBSDCImqJsKVG/hkrHZ85Jf1e9TV3Y6eNRuQMU5XxGLdfOhm
fb2ou1li22i5ccxdS+4MpPh04uHS5IQxHbXLEes7RPsM8Z4dmFp7trjWIZGsVruwHP3IkPstZP/Z
muFrRr9t6uxJ6DPBr8yeAfk+gIsJN9gGCnzo/Fiqk5pdBRjO5IGWVp9AOp4DGCcpBNeelzB+BAx0
uICep16su+peYFqYagIS/Up7GqUZrNXsbMDBB2wVs4O09vHsfQD9Mv0/2My/luz/y5Ldnilp//2K
/f9+NR19039fq//5L/5aqoNI41RgIuGDDWEF+J/ANesPHQqLj23DdXQYF6zO/2Orbv7Bf6dglSW3
J1yH1fl/btUNtuo+H03ouscMpv9TW3Xf/Yelumk49Msajm97Fhjj/4IPGVB6S81tGU8jXrM16tpc
nKATSERaMhKWTbmLb6DfOZVkSdhh3BNOunF0DHVU3mubMqGQpy0EqMvOXBuoegciO9B4jehGbd3W
zsQLW238o0AWdprRAL6tEIz4SCGb87HnoUw+qS+jXaVNbA1wSC0zl6MGtBJrRrbqaOqGOVyTFmOw
wdq6jsS+wldMiV3ZrPUWMkwZOmwL5tWo3WziijVrgKvabupVN5TvuRNx7/Lm82ZbfhzrlLfUi+4B
QAOSnjiWSTq3UyieZDClPTQs0VythO1P6Dmo1OM+mbAUYFL71gYKZoqytbeJ1zEftYIY0eOIiwED
pySqEzhfZl87cJVh1gwjA8kc1TSiFdbEazQlaqWbGD157OwpL0HvI8NPWyln6Gpi7UbMQaMKZBHm
/mHsX2XmxwTNaUILmdbsyG5Jmf/EKculmBgPI1R71qvDFLt73OLL+DXkF6QhgPN9MBtQFXrOfOfW
V2Bcg2pY+OV4RtgHBDCYr+YYmqtS8nPxB4ITxcQ2VmspjjErYn31p9Kda0QWfT964ke3qk3o3tyS
BUI6voxeTyuYBqCbd1bBHAmsq5IcyUr9o+2hMgy0Si5ss3t2pDBps5o2rUHbepj3TyCMZ7vbuM07
jzOjyM5aT2zWzn/HmvspzOEWmoig2dNgFABmFJDM4oQRBfG40hn6aFcitgHSViAxZK5zalKWrGnU
1St5JhDzINPwqdWjb9wLH03inzHPlsuJcMYmk87wFODKWiXhUN1zC+v2pALj0CqHk22Dscvrrq1S
bwHJq7VK45thTzu9pBFtxrTatiL9Yfs7aMX+So75cyGd17zNzkadrOyYWhDdq06FgL+ggT2lZoL3
eCTmacH4Cgts0B59bEve2+VBRvVNdNpPWhji7ifRsU5CgMk+piARdkdF0Nqec8IVQQqTrenSp82A
q3/6lvSbnhz2l0PzjQp85v1xUSX3iSfJV+NfmGF4AVMXmICmttAG2pGKyXZfx+x/a8/7BNznLfwa
THlr9+Cw47NSAKsqfDZbVharrJt2reHRPYd2ho/4tUy8W0wlkENxRkUE27C6Q4VzmGzw0S376/xn
mK7bzEyAGM9vvCk/4Yq/ZFZ8SZS4y2xdwLa3zfLUOvhv+J1sXYISXCRsAxARz0EKEDrqk5CD1ugc
NaHwzNGNbrFpt8v20MUA+FNPL55Ky4o2NItyKJH6Fx6u/AXNiTasVhxod/vQktuIG3Lvpna+RGZJ
9qHNKiTnzG3Dh5gLgZNyuDZxcvEFhTBieKYsIPVtUooB47yySooqcsNjjJf9yh4sazlC3WcO8W7s
XaD/saYLa81al156qZruGIlpXbX5zU41zIGTAqxGiShbnuRTagtPxCQGxtWAz9LhoSb72TydsR1u
mXKlQXSiZ/TJOs5jpn+3HWjLUxNNq2JIU4gmI0yjtl+LcIzuZTLwNAk9gLm8RFZF4Mu3Xgw07Lbl
rX2tKE484q4p1jxWHpSRXoas2RbTcJ2M9lpocM6bgu9sdjyFTWC8Tc2ACqOHmL6BGp98Lpid6F13
nebhW+drewVkYS/Ea5RYw8rvtPyc4I/AicCTI6qhiZg9PAk18AAaQp3IxNAcpW6ro7L9/jjlFbSQ
7uKGyngrbfNUJS6VtRyIh5o3RmmWDPeUS9DZzHyamGqX4e1bVK3mYJLPMuYxC5N1hpseFYUyJaof
FEyEsD5xNQMmqrfpmF5UNbLj0dbNAGs76CLo76Pcd+RUujA6h4nV7dkj/Hbncc5iu+2Ym7yjagvd
wVlwPtPQzwyKsM2emLjoNqHBn2TLTysiJzeJ5Fh2cIXq0qIYmQacBQbr+WdqkzS1UsDGufpNJjsx
7Z1d9K9ejN+hCB+K4LGptINOoGWVFJHGiWaOveiwfSyJxSWW0ZoBV627xuX1Kql+shwMQywQeiH3
hawUPcGOQTSFLVmB69pIRhcnEB7zxFbXIC5wVmrtA5yNiCgk62eyW5CEe3yMyM3AD+HMf5qx5DBo
sU8AQPndNC1KA+2Tuk+QtzPlw0zZswhthl5VU1OVPJYm4RWTVKz2nkf6Pm7mJhcjIf0xae+sHvi5
8VD704CPhBIsG/NdyNDfaFBviqS6hN42tRRF3hmyUegjyM/ab0aXMb5qOqufC9dYV6rOT1IHnhhx
JlGchVYNcWsulF99z7o8iothaaeCFcl0pUDox3MlQQkLuF9sq72gaG3BSwtDd2JSY6xlc469ehxt
oW2jttj4CTGUwAcX1tbnEoAQWbMvjSUO7EAPDSv5BMy8ZXNJk0eTv1mFf4bZiG2oynIC1zR2Js7w
krIoa5vkPYc2vXH7OQQZoY6ZdJAUPjLT5B0jH3+gn3P9x/bGsFEm2aKvypRgaiQV8RF9hawYbGvW
v1SSjPRvUh1dd2T5suksw+SEG34rjRdMoOzMXX0O+U33GjwGVys/QS9lpYCv8hxg2lYDcjw5S7S5
AcNWnm8wu10iy0JHTcpjrvN1kn2EFst3/FgTKV1HlgkTK52+iZG/mIqycT2kq6aXO0m0ipAT9IRU
EGH3oG4sB50fgmUE68x2tK0gQbEoK/yiZZ9vR+lEiDdsfLkVl5GG7pQ5H90M2hooOyshZDn1hT+2
WL2JxFIp1srsSFoFKGbGQT1l6bhyiRo3TWpt8Ffc5uh17ZlcW3FwCHv32RjrVxSxBT1WkdWrzaCF
D5qtQ72x+K0RJVfo3PohrtmyT43+O8tKezvG1OBoNcOgQbCWtQj79lbnvZ0kDTS+BsmQJqgpGTda
5KW7hjmuie/gIdJVl7KGlEG1yXC5/jIbxJJ53tPT0NomARelNlj7NPAwjwwPRsiASvFbsgliFK7Y
ctYxEKJVMKXNqnFApAdK+yZTRyQ8I7sC/GVbctif4uKx9Y1nS/9NAoPYSlkfQ1Hb2DJxaXqcUH3e
PBySeRVUKXvKEBZUBx2nOjk2b5xySm6wtu2jXYofmHyK92SiXKIzWCwq3ljALfml01D3Yhb5xdbE
Y+1BQylEdOmsfMJomJ7Arw9bmCeY6Lv6UNVYiYXn7CsNqc6uzHWmDY+02LsL5RFZzXqrwy6mbWXH
VYHb/rfjRF8SszODCU/F3Ol2QrDhcDVr39fVnZmP9uzIOlMlKJZGe1ERQyd+3wn2IyWb2FEGTg9K
NKi3afMozFxfTZZTUy2AlFmZCf4IrcsoG55hRUREhzR6GNug3RoGDm+zrknOkhCdUu+lGZwcBD2A
QwquHluWdvEZT4XctbGR8C4LD0RiLVIiI8/auRQ9DLs336LmhYUT1W+TschJgq0Mi4VRQ6yKMtLX
P++NVDZ4ce1xVXhgGpReX0bNeVFBfk9jcTU9epcl254RvLDCoq2FJxWeaoO3lo7ljiLa/EBsjkLL
eatg9HTp9Ns4yR7Qe+XGol1px9FH5V/SR3OwGufepIHziEaAGdzb8oAPF4YPMIVmEcitGTNBJPx+
QzXXRU9oTErbkAE6R0keCu1QdtZr4VoMFYLZq/TZoTs5F0c6d/fJyHxi7q5XCVss+D28NfQgRV0u
+rVmJiuzqwJIVFHFA8eLl6l2KtmKrBC9GbVia6U1TbBJGoI5GaeSAiBJadSvzoicm4Noc/rffZiY
hL1DlOAgfKXrjc7X4UtJftm2Afypd/SHxNOIx/dB9JjLo+PWNyOfixNKHt1qSpDj4KKgR5mwwYYw
P6eTX99xnKF9AU4y+mNM3J0HuPVU8kXuw0FbRba39McSuBMYJasVr7bFAiweOJAEbpQRmX5qsFPf
Wu0j0yLsMn4a7ACtzRFGnBMl4DDoCt2opr1The2TQ36D5o74O8v6i5bd3bp8SoqQ2kE9O9HtcO9H
HEmFA9HIdit3wyK3WjYx1C+cGKi+s4OmKO5TENz4fGutQRiRo9rnpC13WoGCgyLPJauFuzhVOAes
wWdAI2qDXWaddSOhqwzLw+TT9FoyGARVwe2PZsXQWqxRF2GWkVjmXNtTXTV4pHRku/fI/m3gpfJl
FVL82DrOAOrFebSpaFVZ3ikPofRMfX2bG6gmKqroQKCsC7nkMkUxSzremSobcDlF7NOj1ntkIVdR
gYKa5j1xc/XbIkOEAlZmNGAJ3KOO5rkQcXZzlYvE3TpPIMIKyDhDsq1MGuWT7NDr6bQFNNmzA2ej
pgSECIRm4gR0fkB3tz8cdYrxK6/9zOMkjUTJcNSuZZbshnrK100SwTrimcZOGARjXP0kMuJL6WnW
VCaN6KPkOeRmD41Z3uZd+p8LnH9tuv6XTZcwWDf9T7uuc5nF8v9zkP71T/5adtl/GFCd3dme6Zge
/9/ftl34R20fm6Vhmyyb/r7s0l1c47qghgJw2d9XXRYaDYszIWzLMO1/xj/KSg176N+A02y6bGvm
5Op8bYZnCj7R3+2jaRXj6ck0ioDdUcP65m1921+N6GtbqyHyDOn0q4vCF8JX8U75ExCznQxhSDeB
qnBC3GsSNuTMq0e2uzTJiPIe4JKiLDfMVxiqIGiCruaOXhUS0Akvcm2ll9GHbU+/M4cyVm+uMvV6
PrkRJqvKcJ5c0EARAZJ17bC9ZW8+OuAN0haHYM6KDLHrg9w9YC1uaL78o7CHgx3G5Y6/8hIb+sk1
BYRNfGVJyN9vB/dIYR0VpDULL72oSUfP3qQ0PhY88Ma8Mvd2XEC4VBzGIYG9cO5hwsnj3zgw1q6u
SZZoCVWH8+7Iauq9jYGJ1T7kOZsn1DAiLyjiJlQ/Dg8m/Ke24BjXt7BBwpp24PHTj+KGo2oBlj9+
iKoGBkZ/6+zwgop3RTBHgocl5nqYCKJNmAzPocKyohXQdrPYeNfFuDT08IgGcSyt9GL10XGc1JNM
BkYu6iZDuSNRczWhkjl+8hV04ujTqyyM7pkP/K5xOAMJMtOMcQRl/ETpekUJ72HAvaEX7ceexBOA
71o+Gpj1xqL5xHZ44QLIL6UVbObGeN0vH1ECoSjFiM+8Ixsr3dLke8wT/SwuRZJu7KA8jA5PsbCG
kmmwNsCIYOjUfM0zg1qGcQHTDXxCGUXjytXDHvZI/bt1fyUaFE95amy2QbnxY8HKI439WbXVWsqm
W4kl71g0u/GpYFu0juru0njmTjC3Y6goX6JkeNct44rtqe/8W5VYEPEgy0ClcvQ3Nxtmwirftmvy
QpmgPSZk5jTPO+t4RCiFTVEHyjMulr09L5OUTkp8xEkGOGSda8Uqo0A9U2IVdEAjwsYji4gNYRbv
/Z6lwWxO5JhVPziF/dMOaD6+P3uH2eBqz85jgLUBFyIzJox9yLt9dUoH2jKj0VgQ5v3RM5GtvSrC
JjE8gFk+mNBk4c0ZK0AfW9OBPuIP07atHZjr7k89+eEDB81dEw867I58ODRwIUIVLwtvzM+Zxc86
7j91g2zQkJYXs+dUNME9X7rduJpU46/hscNtJsMPZ0/uvaS/9IGVbFtNHrv+Jgj+oWt2RKzn+FhH
+ZBuJys5896CCJfJrfbrTRO9V05RY5wEa9RnGyvow7Vn9BsRA0RpEuO50988p3nX1Hhy62iFVk+7
JtcPWFfVLHpBCCKbNuZQsO4KlkCGEuziva9dDHv8SEp/7eDJs9lZYz64AZKFHE12Tx200b0Kzd2n
xCBhaG2MAT/IOL6aVv9Y+NZtKtJyi3MUfhRMw9YU7E0ee2vST3FMdKOqL9Xo08mDD2RrxfQejE6H
Cj6v63V6BVNav5i4UgL3hu9sJ/OFv1xOFVbMyAAtqSoCVvOPyMj2QdnQmxewMDVxzywofvWX9IBd
3HnlOM7Lx8DrL2CvzqX3K9aYlVnqnup6+K74sS66Ak7LVLYpttViN2fSMp17Cldbuogd6KajBui7
FHdeKj/Y8m4xtqKDdOhoGDJGrKKcvthDFcukpyIgYLeaz0tWLy9PBkuQxdjFq85IzhxFXhv2sl5r
+atYejt/AtjDGMtuacwYFxWtXfEtaGdsQDq8YQ2ySbMuKg1nIqYV4wCkCX9ogNU1BwW1qrwORJv0
is2YgcmQ7JNrcm0d+2VYS089+2biTV6Jo8JheGOUc06tZv/MDgfFr5VqUVqbwxBnqVmcJNvsMI9m
bvoTZbLHwVcUsgafBngQYtZLYoBUKbEXr9iPR/OiPCzGp25enffs0N15mY6e/IxUgx34z0U7G3c3
xQ1V6SZaAMv4wFFsU+YFfcqm3mNjH7k3g/09rJEfVHXWOaO4Om9QQ41V2DF3uRkABJvrhymSpV6Q
uLR3ohD0Fl78aujP8MJ5/qAi5KgJNaoC/A8c0uUsNKA4JK+G1y4L5e2N6pCgSTgZkWBQ+e1Sxj/O
LFuoWcCIUDLaWdLI4tcIhQNjFJKDx29Vw8u99rR+PQhtw88UT79JZljXaOIuAwL8mX7FLLkK+0OJ
P2wBP4fQvpURUavFF8duqjxajn0Z6x9ZimWKOtN4GTJNj7mQAsDvdD7S+2g5mutcEoJh7KyqazjL
PT3Pv1n+4dG+1nJxnPNQ/UOFGDRLRe4sGmWzfJTxWjWj/N2dhSWfM8ssNLWz5JShPRVoUNMsRuUF
xPEsY6sNZ58y8fnAhnRlmsO107lP4lnWCkt5xxCkcJosQfIDPA+0rTVLYe6fophGDB5JKFuGJpIZ
vzC5YwUCgRg9DXY0qOgqutUobeYsuYU2q1RvluFCPp6ZDhpZXnDcg5lsnMKx1/Ys343oePYs6LWz
tMeimswrah93XL/BwHToGaQlA3U7T9Y5I7YTN1/lPHOn8/Qt6/wHklSz0bLxhVDylxUi9BQOoBN3
pmvK1Lk6E/RsIBnryeCLLcrnZijpaKavmLg0YhH4yqjl1ZBOI/h3g30/7d35HKYUehVuKTYPVlq0
GxWXFyyYt9iDoMBA9Q3XckW/w3EgFuFm2p3teLFNNO21NTm+671+jbPJXg7sL72y/SBn+it0+qcp
pRs4LQ0dO/8nLD+Ur6C41zpLyNm2pGBPSf7r2qMopvETuJlMEDqed99pf2Wj+BUE1s6zKtwBfCCH
FR8cnHDZwR44qYKLfj6IEpbw2f8wB5YdVSJ5NGLDNxYmHLUt2xpQzWqYqOouPgaynZFRgaYUH1nL
yyOcQFG6AY3jUmPZFzMp5C5G3WrioK21B8XMqLHrRTNq6vrZHtDYConjrZz8rdeILWtFnComZimD
E3eC98SctCvmp7uZGJvet+5dYIIRCTD6VSVbARWfdEmCSpP6VWWPWUASVETVbzSg6chjHCMStBDJ
le1N4200C2o5G/YUgHCDLvkeS+Y/B0xyc8gqHAmqeg0bzrKar9/dqqdAh+doVeY/YeCvha//GFzp
sEFbAoPTPvSTe1K0mFlj90UfjM8Q603R77W293aYcWdkTs7YGsEfmp9GjhMfwzE4E6M4YKjAuDmQ
ENH7ladFxsEsOTrjxcgpuV6RakEOTaA9OVG61TQO4KV9DgHZ4M4S87tKbx/hb5+a4VaYsjio0X80
Q2obcQYxuWeslUg3EoLwC6g7YxEsevckpuGQJp2FVE3IsmI2aERlrOdROOt6NgqdWFL+8FgOFDvz
iU/eSCsB7YvZnPJWqfbL4UMKigjjxPxynXHXhGJVJfyu+o+W8pJlo7GAVdP4ERTmk8ff3sPCWeZ9
WF3i0XmTUBkvns9EFvAIxpYybGZVVyn9lXLBmjUE4nj6MVW0FP3rEEwWkhC7qn7+7f98fmN6ZQJo
m/hX+3fzhsXZ9X86Ay8+ZZzFvz7bz//6r/46Bjt/MFGSozRJPRKmFJx2hx/ZzpV3f1iWLShPcyxB
OoPD9n94Pow/DP6FrmMRsYk5Wjg1/kpSWj52EANHCG0oHh/Y8P+Zk7Ch/2OSkgMBbCvb93zXpQDI
9v6xaIxCdNH1vlh06BrLdoazcbryN5zkSOjaFBjIwX5zJSzosaZ+oPUxPY+JuKaGxmM+c9Y6PFt6
6uR2MOlPteE3iEo3WPl4zqro4n5r94SuZBkvk6GQG01XdHRRSRcE9JN6w7iOyOjjH2cClRxgWFlm
c85+lPqdG/sMCdBcBwkav5riZzDir13RV9tUFg+xIJeQVHAUJvPU2uLFg8KyG2JhrLK0YP1Um69+
PoCX5SXr9MpgLH1HEYE7GU2Y5+oPswPvNbQ49bL4XXKCoDSl3ckBPdQoh2zl+9ywNf+4nMh6uKG7
gXVWLwasHBjsUQZNej2n7ktaMXNyEA3HsFFEIF0K5jtJpNse6EAyzSeS37MD06a8GfDWtCL81W/z
uhjXk5mcebYtkjShnkIS6XHg0aJhTS2xPOEHLzTWwsRAyTUQe0K21pzIyHVpfhU9FebdUKCdRwnc
ftK7p0mR74kkr0wlqGPp5KXwarEuk85c6E2ztE3ygLnAiJe1zX6Q0b6dj2cO/Kd1rTf40eyTQQ5p
q1cWtTi+8SRlgmauc44zdetYFt4G0/2VBgnECR3qJM5rDs3qPPvvOfdEljsuau+JZR8jdiO3iW4d
CIy5zxwyz12Oy9kYe8hA+rxKJGSKtlLfyrp9tEyZPYQzabDs4l1JhcLCZxI6IH8htvsvaGPWUh+o
Fg2mYuEjlo+WIfAZWd5K7xBNOsgrCdfyqkf1WOiaRS89NPVx1GDcADOyct4n4UgTgDbEuw67Cd+3
wVwY2QbvQOizLSU4F95UwaqkNAc10988lC37/YEOl6BLr0M10omyHcEu95pPNGMdZfKMonCQDeYh
yr8QutcYQdnxxDZEjRFHzWSxwPGSb+ULnkKmcQ+saZvJ/Ak4749DWD5oH2PChWnWEbcovimj+1I0
+m3NpF8bir8wjt370Gs2BI9+k2WwjNtbGXx3JnbLcvaVUnrMzUOqIA3QEuZ26K6RZzbZtDDnBPg5
OUlWVgq7JLyLvV4UtIb76MieHN7KdPrs6LoiaaU+4SovwAMRXCxrmiji7tssgw8h3Oe6D0nqRix9
2pHmX432tcEG1tm4hzEwk7VncdvYsf3BYWKjg+MGMZRigjRBytYKFdWyr9LKbobOjrnp80dHjSMt
DS2lBQFdlWZt7E01fVAigL7Tebu6YlYsgM2kCTSWzEariNRjO3/KlD3UaEXfZK53emTVBEoAkwqG
c1F9m7FngsYK+5f5T5Sd58PgEWmxp2VqvGp+8GG77SshR9LEmLVCO9rFouOJQIgm7ppzIHiTYjjH
SAR2rs0wONgTQAmcnATADgYSNIVk1UHa4tCNPALLrPiVRgFD+q2bq8WdnqdK4X6bxOhM1e1ySo4C
NN9UsKZX2rs14Yc3scHGYHk0d+lQq7zPB74W2eW7GceWDeKuxLR1jJ7wLJ2B8YOX9buIJro8TThN
6AOgn/QG7vowzN3N2VDgzUM+xzW+8lqaLEOCjGG37vLPzot1EiGgMR2z+QIQoC9VUB5jQtFSxezy
3G/Cih+F650rl0aJYPj0BlGdbe+SkHeFUhud1UC3DOOVSe1PjHaJCcF4ZRv4M7gx54PZqy9zueCJ
RzgODE7uy/YHeO9OdUHxCGSeKAtbWRaTFWaZaOc1BChFVRwRDJIlhmnCk1dRmdY2Hgn/uu7ERzQV
RGPLSjaicW564k+PZttfmnFot3Eng+MogeQU4JsQhfZWPHNLasd4cSqo7laKW5jOCs2L1HqKukdd
ywD+huOS10YGnMl5NJy4X6eiW7XuuUNtX2hpXbEkCI+eF9FB0RDFQjske5XthFQjTYRKMe/jZofx
Hi6qCZtwhgHvMZxcdsRi/IQRDUylN0+h74JyJRHGSgREOaJtMObvhTZGS61r73XffCkggvs+I43c
z6pjiChKpGOJFaRZcngPHyjNevPU/CgJEC+T2PgMRNpcIxzVKm6CI0x1ClsCnx4x2NulCnm6+dos
E5XrAALkKYrsTQoGbimDwgerlr2GnVlcFWXzHr9TmMCXXDguGqG36TN2N4nGznmCLyJZ7qw8kxfj
iMe5NL49N6wW3kxkGY/SRNLJQx67IZjvWu+e25YmicJfp0prTmVvr52BTLY04G/XJsxnr1txJWX7
2oCVr2qItOzeg+jF8JJnUq/4cJr03iXyluj71Bu/huSxSiiYI2TRVbSAeKO3LaperGRmn7quW5v1
3EFG9wrxOoKnBH9poTCC95hvicACzK++pf6kkfS8EC2Q+8rqPysCN3k9PGQyoTRhP+RzP2ZDuK5y
Y7Zlpnaro5fOY3fZp3Bgg4tMvQuNVHw2gUzKwzlHdQUinFH1BQQtYbdQ4KqTmMVNd+259XvGBbhu
8+qORQvjkt93izK0fjgBXOMRd3rwkQUbNOl70IsjkvpXP7FM8oGRw8BVm1w+4DwbF32WcXfkWAgt
tgZ52ByjVgHOnv+X8r+pyIxWHI+jje+8R7CoetkNe8QMgiqtufX8dqEjjXHHTcPeBMwgUgiTorGw
MsY38MAXUeiU7AQkOh2B1lZ5qK92NKyINu1HStjT2H02i4wsP+pyH0AH0jpC+Hl67Nv0J8dFidsq
ubZAg1dx2/62+t67COqAxkaQeuWeJcFNBjPFG+e5OWKHoJbAcFB5gYqF276F4DT0O4vXVpzW73rB
/smvANV04nclBlwmUfYmJy9cMVth1yN7nIY8uEaBQSZULa8c+sBMCiqs/F03rIPSGS770eq3bQBy
kCRzNcujWSa/sjo9F/pIqsnXB7iJ9kdDyIB5QTlkLUPey6WzLlir8d3LcwzMJ5TaBnQOE44cR4qc
oFixp6u9PTbU2zS1n5o0aq5+cviVAOwjI43Bx3qlzYrinsY5WQKKSOABYMjdEQXZP/eeVW8NB10B
+tpkvYKcOo0uD50qLN553PrLRCO+i71h8vud1sNBT9hSuXrx7TqvvWK9Nhk55KkHWRZrB40/6qTc
BqrkbQF0H9JqpndbThz4D3nAaXVZL9wIdoA4tINtHmVLhsewN01LTeOU5PZGMwZgnMB7zQ6UsAvh
gJwl7QjMR+5Hp1kfTdc8d7UiyRVFrLwnZljPAMXrmO5LEr15IL4oXVXP5ti/zkG00qF901PhLhva
Ww5Rjfk1/Jw8mCmZQtZyeVSPUhpbmq02PIFesy5hrMuh5IPYEpSWrIM4fKjBwC+K0Xu11QOdtHuc
F3tv4ApIfPuU6byXbR71bXEC88CCgbs6S83fpDMCkm5UrtqJ9ap068Mtil9aPlAfzmO18MTRwWW4
K0cbOidZsYxeLifXscuBmO8bOBBQxX/rlhzZyhvHaGRNa3fUj+TWA98UXPtlkwdnjDeXijtgOdaV
pFpAYIwuhl1SBNAIe8BIuRXw31Nq3lo3vWodr++qKPcQ4s623V8yMKoQzaZHv2ALNg7mZxPqv2cj
Na5kDSfYeAoEeyVp4VbGhWAzRSGfsPhB5nqLc3nrtXn/BP8BJclawaw4UBvymDfwnItqM9Uzlzbj
e4qa5GQX2OoF0bqlYzCj2QM5Wms0f7FQWzPU8+rQ2HikObOw7rMu04NDYha/RuU9JIFeL5oIy1lc
N/FKcynUqxVFmyr9xdKD28no1IoQOMu9+Rul9YLCKSZcZd9w//zkiYnnyWFtbFMDx8pTQ0jpcG4H
8RMMWDTB4cOunWs/889oia+4fniKj522MJHrwrIA5IuZ1RxJJcMRBGINyHTRVvcygDguC9Zb5anq
k3476raHydPrwe+SdBXiR1hj/EQVHRdNTEEb3Vt0E3pdyK0K9K7i8KKz7HJcuQkE2eXOcN6IYdpL
KOn3Wjibzhe3oDZeS03Ez5qLYbHR04dqihh2IqotkgerBbTPyipXyTF6KU36FDI652goHSrtxP7n
Ickh8MvwnDXTs6yhuIUNtsq8vlezlXD4rildpguguWvYUqeC49hA31Y1rXjBwlHgBu3l7B9nAMiz
H9+Ud3jlO/vTUNz9oZu+u0K8+QpwfF8/NbmXM+RhFa7Q9bTP+QvA9vnTpvI+1fVGS5qZCvG7LbKj
srK7134NHQpOFYQ/tg85hYY1Jx4Rzybz3eTyXVg4Oxa1yJNTb/+KrSdRD9l1Gm1SduGbVquLqBNW
AEPyPTg8IUCfjT15Ea//LavcRZxhckk6WMn1vFMb4Hokx8ADGTTSRkPclTOggTBhgPYYLP+opvqF
fT29lQ06fJXxsnpKff976JGKpTvJZWHAd/EkLhSghzoJ1o3dF/A5SEhhXKaaE0Dr3hNvs7a51Ip6
38f/zt6ZLNeNZFv2V57VHGEAHO4Ayqwmt2952YiUyAmMIUroezi6r68FZVY9hTIsVa/GbxBmISlC
xMUF3P2cs/faPU5cpp5DXDIdFEGxEwq36oTFsYCV40Cai7vww+J4aUftN42sH+Kjt6vrnvihAC9K
Qynl+DrFw1c/i5kqOkGl5GA5zBHA90DOkrb46g/uPWfHAD83AUd9Rosg14fO5jGjGXj772bc/0sz
Dpf3vxWkrN+z9z+b+C+tuH/8P/9sxbl/2CZ4A88TFj4rV/6nIgU+GUQk5cPasE1H/mS/MlGx2BKz
FDYrTwmb/+f/tOLcP6DsKpxZi5LE48//K604ZDG/iFJsjF8edTQCF5Q3AJD+KkrJZiU6pmQmtE+I
F4PTXOYQaoYREI1oNhPSvMgz1nbboIUgUbXLgNi2JbGKQczIO6bp/l5r11iJufhGwDCKRtcJr9pi
O0siKJRZ1N9RhjUn27vrpROceQsTsC+rue1wqn61LEt/Zsy54VSV04gfq8fcsEnJ3Ii5sj+hVbwX
OC72fsquP9ULl96Pn5koMZQISqoq0W8zJI+kUJPXEMTxwe/n8TRp8zLHc3Bhxu+tGnpYhATHZIje
xiAXl2pGsubMo7ep7XoC+1wRSU2u165VVUBwAGW9OxT5iwymek2vJLpLaUpC62bpgpnwuaur5Dw6
wWvVsA+NYhoPuLEAdOny1W6pXdGYX+IIOgVBsZdmwhI+LyRvUUb5Lums6SgN/7tlBeU1DqaT3XvR
JlZ6PpbBYnxyjfyUO4z6C5wH3iyqiwzx0zZJH2xm4ixowOMgTxPcYuPk58eGeRvz/ejMdKa7jgwE
CoOGYek7wRpVnUNkSnYUzZzBKpjilREk+jzUZ1LjMb6K+XttF+Hechn/lGl4soZObBm7MLVvbPfC
PO2pK/p+77eWtSI/WkHLWdEWY0sfzI/SYUIZWgMEcPxRiVHjl/GCYgv379RMc39UCRFJdWPS5+JR
SM1s7VFd4eBgmm/79svE3Opotua3dOasOpNwmRgHo+VERej6JbPzV6+q5kuFDuSTSj6LISfbQFvF
Y2lN+441V/md/2C0tvFk5/7D3BnZnRsV4bYx0paRU23QxPje9KR1jINPT7PV88bt4KVxZFBXcskP
UdCEBz8FxOzlRLJ1ufvguKy+yjKIZE5pf9S996zt/jN7zaGaRYBEHuVlZm1E0D2FVXUmNkajvmlv
Q+clpxSK9ODKU+o4BGY3ASJ9z0WjMxTLQJnfpvJLXbves0O8QmnLBMT1ptPiMJUZhYD45A5yGZAW
PFPTcKkmYBPakLdJW9sx1D30+B7BscjvQxW8gaReWnbJY2vOxT3TXwboxJKi3CJ1uMzXEXrRvjWe
EtlxfsJtuQsZStWT3VMb6+9IPkt2LvNrFtH60D2qebddpqBMc1PhJiTmUfQBfiKSw0tg7okt6Y3W
Lh74sSS/+/seNxFpLnqH9MnccREjQFLJDNNkUt5mzrgbO4+YkEyOawVB/JRHSBqi+m4iFXBX5gOa
2mpHNQcE2DXO0oTABfoNXq0trJ0x4TSIVHpg9v/oIcuCFiFfdc4xq7J7904X2Wd7BhZAEB+euCjb
lZO46MgdnnOr/KhHtCeODk5Tt4hTownOR8Y8VhvA+CD0rq2oOeRVH4JgARk+xhoXQZUHKBMY53IY
QmmeH3LkwOBJw4cRJMhhIoV3wMlWGSpdeVhqINwEiMUTXWw6kUdHgHXvwH7SXRVB32DlOxjRTnbx
cN8BMCFoF93TWPqvaeliGUTJE8PVfSrK8DwRLdz3waNJf42wcXK+pvY5T2YBlZnEVyYMqo76e93S
ElUlHnC31PvKG4sdw2EW1+U7dhWg3JyMOEqNcNo1fRZtE1yv+IxCqPP9hJlQxJwC8/SuQNG8qeY0
20UVdaA30Xj2SdBm1l8/z44D8o+frdALbfKAdz0e/5wF0onGjnZNrsND6FKtAo7Eo4Jdb3ZKfmss
/iwdZotBLrdzXEuawQ2j2bCBLF5Fh0gb6oY2nbkCMVcWXsIyq85GVQTHYfYVB5qlQS7aZl/1wX6Y
ev+ttcNTJ4qjJ8PmS5lF5Bwi3BkaQz7VKGVcHqpsBEIBLEZu/KY6aJnsc4NgygItFyxmlErHvguO
Xti+5pZzcqoFXRYc58nZh1P2xfUflqN8HbA29jdqdgDUNftXcy17sdcDcVZvcq43dp7sZ/qUOhou
/cI6cUEryn43jcj+wmakETntx65+SHTwUmgMnVXsvIX5me7aNo3zmx/WVwqcI3KBT10taAh+c1WW
bTAI7wgCpPIXBmGWYckkPCWKFf/QIQ+wtwQMOjS5ZIw9YsYfwzIHYQLNNtw4jwNjon6ZlRClsEcl
B1CSMYq1zFOkFMG+q8Sl7gmDiGAa/hDHjYxhcsYxxTKXUcuEJp3rdUkKEFHL9J40toO4t/fxMtcx
lwmPmNsH34HPLUVVbpPqJQyYBuW0STaOmOqNbKrdWLXnZJkdCYZIRirAPtpom+jLp8ucKWbgNKe0
loPoqitsxw3YxL1YB21GCgP2a73MrGqGV3KZYlkuQR2VEGDOsEs6jtOf0zhA12SgCxEWkipI72EB
83yZkE2hUru4xK3qoIhkxH9AX8n0XVNSeMuMrWHYlsavdJPSne4hmXDVbz5jORTkiK+8V3eZ1/FW
rIJlgpczyiOkbyYFmOkewM/wQOX8bLSXdJn/YfVxyWkqbv0yG7Rn6/PUh0+ayp0CnUZzUs1kZE0v
+TJZFD9mjAwbU4aOGAjWhssUcuhVjyjNJ8R9QKlIM6leZpaK4SXjqH6fLfNMuUw2S2umh+1gihCi
3ZsJ/lVmANkyD81CjN0YqDgfMSv1lqlpG4svVeqE20TBeNbLbFUvU1aGf+RT1MlNL1XCSLngLnUD
OSuXbKkkgqWkoLRwlxpDUmw41lWE+FiriW+RYkQuVcmw1CcjhUqzVCzhILxdkC9xgvob3qVPdZJ8
IKs7mhnl/rDUPY5aJ0sdhEVq0aaCYeHDrQOKJTIT0nXafAmhTRzNpZ6aKazUUmFZS60FMpOqi/IL
Bc227fulx5HQaMzcj+DWCfOLX7nZHhET8uWllKOks5fSbqnxmmEWuPfh9EKr/tpRCJrDK4lxdB4o
ENOlUmQo5K69uPs+UUSqCF4X8rZUhR9OhCI7GQYybT9PP6pPVsjHCYZV/VXVfnxphIGScKlYe0rX
yaC1yHguY4SwtfLgY4jR8KXG+9jr7IqrIV65HR38Kc7adeLExlr2JkOgZZ9lte+o5zgSgNavNjQw
ySoZNjVZwssmz2DwAws7R72Ixp41ty96lPDFSEwlU/mKXo78NGLTykpEh2bteXSawlwiE6qhlCnB
1qSaKwA7ccC/St5h8G0w9Us64RZzDOjERmbeo13uj4NO913CDoiEBJi8rbddki9tvOhqCPGUz9gl
kFOqVSRotnaKZKoR7onqRnoBKeFfOet/VXA6Ej2bl4rJ0BhY8asWrDtvf85bamNl6mwKDM1WkqlF
/bucSGfpcBxD/JqqmlBq/0sW6vGz5z04A3Owah5NLDjl9KgApvgjzq90HMTenI3wAc7Vup8zeR7s
/hOjtVWExvdQG4xycq1KEltaCxqmUDvCe4ll7mWIfitbu5ywn0XKaKTDBlhY1XAkIUp2xIPX5Pb2
zKB2RUYKnqPdvWgXca/rtReCh56CKb8LG1kdxirY+XXu32YNj/DHPS5iGFRF2CPUm1t2u/uIIgpq
lntCYoHr358D1I58k12rvtvKfZwKKzhHM2gA2/rEhCw8lNn84klSFsKu3sYkimxFf4yJPsHypINL
uWOPAymMpYHzEZJtl4nEJWsxvWV4FqNurLcqpMVIluimqfzxy2SRKpAXlT5NwuG7JKakJEQ7RtC7
bXq24NYkQI1pI2ZPI3vIOOniLUbRGJv2IedAfeyVPM8T1+aVPuhdo8RSpJ+DMACv1bnvgn40lKBB
HBC2h4ekZlw/whyqcSq2Jiqmbh7RoAmAY8R/rr3QYTKVgcJymRpvbCe2wdbXao8PPt4KY3w2RJKu
Adx8WgwdVydrHjz6e3B7OE4uxZzRzF+lzD4ZKnQvZu2fuwW6SS7vO0jB6AywJux5tSbBzWfMQD6b
fJqxRYMPy+Jd06CWNEgwbCTuulr32JWXkw15n244mrdAn7IoCe8h064ilfu7cMRMR6V4h5vIvwL9
2GfQoXCW0Tx3muB7D1pMYzZ7nRpGxG6P/jNCro4TLIGSmIUHWacVYEoSwcL561wDJVBorccaWToZ
vR/CB2rmxtOxxEAG/KmFkoaR1Y3ts+XhnyrgvVoBa/GSaj/H3IWRIvXqZcU9Z2ULEkH/XTrZWyuj
I+/EZuhpNU9mcF8ECJEdbytViu/LPZS9nzzEE0WFP+8lNot1B5tk5Zj+i5EpkniJmT8VWlx5TSha
Ahalge1wDXj4bORjBpabMbmPpDI0sB63GekuP0qbH4sY9s/7xnUSYrnVmZieeC/H6YOzy8FKo3zr
pmB8hbI6JhEmtXL+XtiK2gqAHlo785t0omg9oA9dhwOixDIWt9JqrGsEGjIx8Ib6w/RN1slLrGOQ
iQl7YE2NQPCf3jBN57lPkUDzHECTxVZuOuWuiLEWWCO21DmrbsbAcTfwJJld0vpvsdoC7v+tWM2y
6FD9O7Xarol1Fhsv34pvc/z+H8zIs792y/75N/yzXSb+AABAhIdLlwuj1OKS+qdyzf6DMxLKNV/5
ziJp+8nBpf5QoIMsT4EzUkDvnP/bL3PkH3KhFGHwsn3h0+b6r/TLLPHXdplp28oHHU7TTHmg+uyl
nfZTBAAKmN5BrYOZMOh3IS2pziHGiRSs2Az3DUqVbCby1CGPJ1xJxYOWQvmCR/rTDbz/h2fsPwqd
35cxE4j/9T/EYhX7yUr24zIczGSwTWgpuksews+XYQiHuijgMlJlCmIEx2VyVcJ/wWaw7vsR/pzR
ALTo5MPYLxhoiGlmfKqgOrhD+MDhbj8oY+eQTQ5IYzPK5pgZZAJXlEVjcog4OAbGuBdpdyjSz3Uk
1+YYfE7G+l01ZDwGXoqn6MThb5sqzogLId38B+vr6/g/w2/l33xGNIV/8xn5Om04U46wf01bkPao
Z8giGD0qougdjiXQq/2CfGNmzMUIbA56MWIvJCv66GKDxcGk6wJ13zPCoI2GWiwRyo1w+P793V9u
7q83X5oCa6CPz9B1fnkGUmq20AqYF4Wpvy6j8OiTHmCgQY9cc5usgXr+5geKf33qeLalizaNaADP
s5c//+mpc8jcNJHOG0BoEM7gsdHNNz+FA5R/A7uNdVwyMsi5OdwFglzIHTf5VjXEBad7YZ60ncWF
AHi/uKfJCbixf4owYxhJvrHCkzKRlMdy38w+QpYLvJVVEcO1wQsiDMi9Zn//7+/f4sH85Qb+9ePw
tv78cdo0jUyh+Did9THP6MMgged2dXKDIx2EnSK/grHXdiauKbAoNtt7MBgL3WJJBSbPcpuQnWtz
bPzNdbGA/Ot1uQQW+6hfbXqPf72u2amnBnQ2b5VFsxXWBbmBnNhR20i297be+aEA1SA2qUOKxJRv
3LD+zZv946v868OFbJfXmtvLqmU7vyhjEdOVnTuGyMpqtl/GPhmqtcbl51EkBZJU8xGIv9OdFvRM
Wlbn3L+K0XnCZLOYxxC8t7escT9Fc7FxZYnX3cc3OmJxprGJm/w3t8z6Bd/GSuRCxDaFg8jXQQ/5
y/WaOqmmKOYthU0DdzSizZ5dFMVfMi3FJ9u096i6cF8AgoLcAqr6NtX9Av0CGhM+TcAEae9T8H/M
vvOQZt5haqGEwgctpLGmQ7CHTgGBcBMY8sKZEpFUe8ONt4TOrSOgIUmjd2pcWCM9sXIdScPjXQ/C
gvAJ3ByFsWWF3uU5TVcWxKYMrzVc+qosLpHHn8f9rk95e1L3uaz7HYMdop4JXDDxWUXVvuM1ov5Z
S1Z7IlToEZcXRuyImtqbDiV1jkdsI3yXfmKWGgwS0RGYzKatH5vqSQ/3SXVNLlMkCf2bN4jjeNZD
zjrpfU6nrwu7ZudfEgx+XVe9GW70Zz7k53jsuIu3aLY5tlZfkqq5ZSPoz9z5qiGhx334XSKTFsP4
JCxwYaI9pvD6vd7ZSys+pj4cCwQMK4/JarnRrrs21XgvvPEAoZ1SqCouv3kKGIj9+uL89BCwPf71
xalkgbZU1sxCaaX44atDYoAEnKR78bRM4h1+Nu6BtS2pliN1iuJoX7NogQD5Vs1EQ/l5+d5b1eH/
57osDhGeJcAM/npdhVAInhseTujCDwM6Y3NRFOI9xWJ4ZzSoWO2V/CyAiEGZIQh4wzOcmsYB98gl
mcf0N2+L8zcvi5LSlI4ijtmXP16mn9ZxLC1uGpgwkOgVszQTnTJScmVG+Cz5hpI2QPar1zg3hQO0
zU7J25lWGDMm+WH4GkwCIwcQUNhDcDMSK+QZaJ2YSJFk0pJ160Tbxjs3pJ0/gXpmFccc5QjrYTbV
a+hb5zYzdlb8FUMKcWzR1rTjNfoluOb1diBUb0ivv7n//3pMAR350+f9ZUFttYv3IWSnTGsSyMAt
ttlTjbEGY+WqLa3djAdVBOmVgoYYPgqf8a2IkUV0yZng2vE3t/9vDm/L5bC8Lmv7so/+9THVbCa0
2GgxkVBASmWxssCVd/w6G6EX0sqt2VMbLe7y3tziOr1LeG4dUG3//rYsI9Vflvi/XMYvu7mckmDw
l8twm3pnwqVN7OzQ2+4np+h+c3L4+y/gPz/xLztt7If+iPqaplpqbFEIwPbqUBT/7kT049j7Lx9J
wU9YdgHYoL8sAHgKBTD+5SNlzYJ4XhDXyyFF4vdq4AA2Q0uP3IAZT9cUxedoDfcmE6r0aPv6Aenp
zVEfk8aVB/YjGX9zFyzHWi7glwt0FQ0RyfMuTAbxf/3qC58RL0KSxS0encqOrk7hmSOzLhtzXzgn
aJCiL/lKpr5z4ziKl1MQmyHMZFc2abNjGHzvA87HobpRgMiqlpSgcnAPOWSmdU/QznY25nhLxMIq
dtD88Q1PT8jnMK8a44T/oSr2Pzh0McugL6BYyTSDjRKHPGAZaUKmPe8KI7untfgeVZXcz4F8IFBi
3tipq9g23HRvE+GxKSP7NbHfCRaa16OMmnPQTwRseI/escu7dAsJ+Ask2J1DDXWIu9w84itfG7mO
93aKZdSU9sKOIZ4CW6AwDLio/cBktG+3jehOgV2UW7CkJ8KCKnjm2YdVjYdhTp85kgUbUWTl1gsY
0EfW12hAKTAvyP1RkhDY18E2rVoWUw8B+MBs3azG+zB3iMjonp3B+YJa9y1mQELC1jYTBb1qZgk4
7762wbfCHx+CWEOBG/INSApSD4t4k1pWfmKzVWZQ7oLMKNcB7rhjN9NFGgPD33VSfouMYav4DuuJ
BmhTn5oyLe7y2MPE/qUbxmBHdhXJK3GCbnNMJfsu0/PZmL6nhlOd/cC1N8RwY2Qgs0c3SI2V8Tgn
nLl6i/F/UROQNBBvRG8M02brZwNM/IX6HepHz3b11Y1Sb0uSS4nzhJCPccJoDkM7OJM9UiIF97HN
1fFznzkotHIaQXp6k+G0ZZCqzoURuSvhwQSq/IjTiE/jfY4bOJDDnO8JprezONjSciYPuO/Asg22
v9d47kQK8qN5HL3c30CjfOhjp0GS9hWe1tcCaSPvOpZSAmfjbYpYe55B98VYCF0TX3DgAh8SI8nP
hjpbzHd4gBrmPOCWjPfEZELEZG9N5+a9VDmk8ji3yYViz9CoZYd2+vBbPL1ph/chnNHqjX3pHTAA
MW+m9RK4ITEnNA83DJSJphoPs/TPDR7KVTO76ZGJ4XOWFd0B7veYlXhb3YCPX5vnwg4Iuw7jPaiF
Czlw1j7Lpm8BmRoklnFMJPYitCV5UQawyzlwzpY2UJLTN7wCvDDGDGVhEe14bOjbyl7fM5M4ekSt
M9QRn/LemdZuhKZ8NmLgg5xXV6GR+rukVE8ZoWUXPykgM5C5Mlvj2ba7eK/nEvezT36P1SbzBu1c
pSg7VVpdUxvoZFfkyEzb9EhS13sBe4jATuMJbsFl8ImWr9tTC6NrVdUS4eScPXZ8YIi9rAw22V3M
QeID4OKbWfr6JPIjyhRkhmj3E2S2bUearZSoVj9KCyxVTM+Sgiyvt3PNHRuUM+0sCJyzKT+kF7U7
sOhYsAIDx5USgC4UaXqmYuRGLtchDdwnGRuYys3qa6lUipi7aU+2au4t/RKYFhipNJCrRUCRKv/N
MwcJsyG+17mVbIKCojoy1vNkZffzXUmrZuW7YbaxOKOoOf/wyZzfOd5jUUXM3+YoP+gBxzdEm7UL
ClLXZ13Jdabc9cTk/5gjXtjK3COTCylzKZj6USc8GWFQEKiQvEyLc4i4uowpQ03L1nYp7xv3sxpi
9yb5zucaL7aW6YVvvNirKvlejT0QGRV7a6ceOXwmPk5WMKcJc09AJvshgBDlJATYVaMgs0u7F5WK
J3REA3Ou4o45W75RSa7XvmzpjGrwYyLSiznkT1BvVxy6hJdGaljZoQ7hUM2LSqgirKWxONJ5IYHi
6AQnXtfZf6RrOR/NAQO12VwJJ2M+0mU31iwToGGzJofKImlx+LBHQqWI8kk3zmh/G7uCG9TSGirU
2dRhwZ5k3WwXMarWTHl0VXmbws2/Ji4xutBtPSQBofyYu2rnNuGb3TfTbpSY61pV3nJ0zGgOwmOO
eyP24bIwgPkydgjiU9d0dvkC/qMPXtvOm+2h30gjeex1+p71xK3QSjcxnXEFdnjPCMPbADK0N14b
vHoNcS1jR9t7SGosVd2M7QsYJkMe2C76LkddM/DWBpik4qS6xcpcRIlEJk76gSjpz16tfEZczZ+j
/WCO5S1TeEWovw1IzigFspaNaQgJmtQwDXvsQEmWAd32mPIKWZVrtJUe3gf0wDy4FGvVl9iwH7SR
hRskC/2h9I8k2uD1G+EszCH7DKmC4bYKxbVNXXrSqzpVHcdmP9kQwxCTKAA3L8yJtwmO5eCQqAMR
ZqUnxnGT1z01Ju5sAzP2EknzqGsL+niFjdCJYAQ2nkuqtqretfS++fvsQfrBCaHx3rDBjWBwvNbV
OO0JwUV+0zN/hDhFhvEcrQMLo5Tjmrt6fIKBjR2/Izk9cR0aENWfxiAffTk4KJ3HR2UjicrNgrZM
X1XEPVWPgZXpTWFXpARIEqntiylwSDDiZZxY9+sGq83KTwH4y5mAHB3f+n7JEB6Ia+ArvSQNAgIM
p2wQ5oOdsblYARg52y6Sw4T5fZDVxxwjIrEzEN/CnQlpdrlfuBo4H7e41TL7T1Av30XrpAesER3+
VU7XCnIj6oWvKnNayhHgFcSoBFtO/iSKTNFn8zOB18Ux6spzKN2P2DCvbUwUdu4POLhUDA4DWW9i
WdN9HZDWwEGxyKpj3UDcGcdw0/n9W2KSSgJ5ATQb1FgxdoSmKWe+GJJlI3TCG4CFHWj55DgWzIaH
1Hnm9aLoUgAZTajeMQkS7NdTBgoErXMVzt529JoHFwC6LWN826ZPmVhyGzmvbISkhzqV7K6ksfdd
DBtx2khFaMyiZq+kw3EE3sTQu4vY7ZwEuBo8stDb4Wno5CGc52w/G753F5EdmcDuQgD52rneV4+E
ramOXgsd7gJUzlDfb/BT6I4Ez9VbVJVnIsRIOm+Gi9vrGOFXgdl42kp3IIykZRRqhyGa8n54amm/
pOGI4CNGuTV76UDaH6+Xrt4Bklvr2s0ePWN4AJ7I2caBe+feGTOPBltTz19GBntKpDKe0naTV6R4
yCZ9JHvmULnFi0qjj4K+b4fCPffT3RJUG+Teu63J5u55CbTd2GsGP2Sgah4wpx8Pofk5lcCW52ln
10ywsGI/uDEHixggNMFeewb+zcXMSZ5yoaH6/STXtlVvG4LCBKa2nT+Y+0iqU0JQSQW0yE+RwZBZ
ShQnh4gKomr1ggyd01ceYyRdHE21vcQaTfoLsaiEuoIUT1A/oAt3+7URE9tUQeMVhlj7HnktY/2A
P3dBlN7gvpxn0W17gMhDCnghlice8ksqo1sYB1eCTvx9STgT2x4Z1DlKNQAbxtcBmGIFhQx/4CUy
JF3NMrmI1PyeR6zw4eBtU5jAq8LGV5PO3tWP+8MoKRQwkJKy6hb3DWmAXpZ9wnIZYaNL1s08GefQ
SvJtLDPYlhUv8xRiT0pH+xO5BYx1xy8cEo/D+C1eAqKQH2BSJKJIBSbdYW1s+jh8Y4nvNga5NpOZ
NOvcqa8I1jdKEa0wZ+adDHxgJHTel5xCHA7h0R7LA+mat8EM33XK6w5RNDgmro+tWAGHl2iA/Vvv
WjeH7xX5u9iHs7VDyzcaxd1McxnO0fzNapXaJFVLUBwhV5k8GbbJP/4z8+xLhWGDcgJNKvPlwFPw
LNCp7bNcPsSx+6fw+ApCD2KCsOF/eM9T3H62cvNpNmwQ2zB9YfU6uXwacpRNpdl+7xy0RVVef9Ex
HLvsQZgVUNb4Iq0047tP9jVnNXr1+qxbwCfpdClcZ1hFefAJhRb1GpuYpxZrvolJO+1hSRuhJ9CQ
9SSoFe25bpp4b1ryAd1cvkJ1yujReMxrC/smUqW5OGaSpPoiB4ttDAn4puRtKMLHyqnfc7ffRdSR
qxG6+VxNQHgidB6dui59Sghu1MIt5wU6pI2Otm6uzyB3XhsWMbPt+FJy49IaxicxnTtqmMTyPiWL
N/Y1HfTRQkpgZfMmGqOtr8XJG29eQiBGyAszzxvDiNc6nfZJnN+PE/qKbtjFkXHJQmOLUfUwLr6/
SqHK5MnLLykdYtOfNokyLsYnqx2gWXkvRH0t0S5oj+UhT5b1Jfoix/QANnpTdbRdoaWVFX2l5sZS
eOcESCaDCRZNvLWiDi9E9JRNwU5H8SlJnAPGQ3YuZ9V2uFqGldWCe500OkAcqNiXm8x91qFeo7je
jw22ZefBEWziuMm9Nj/6q9wlroyV2HE2bqJONiMMbCzbWkARnNHihdGjTXhnaWSbCop84cWnqVRr
0q/XueccMOyvO2PaVBnx1inMIdRQJQdhWE258arpqI13U3dvAbfLoLaFpvFYG9CrxMaS5GczdJoG
kwVeDdvRdJ+FmvYyhHlFWGOebXoHFXUtgSg61+UKuLGe1ezK+iXzwpWKgAIkxCe1Yqe3VBQHy+9h
93XrKQ932Vi+RVl88rIIk6txoQWwXv695NKWm7m0+6dm2sMu2EpEN6xtZkpjWHdHQuHWOf4dJaOH
ltJBmS1/TrM7DB/NAEVOOdJPrjAmn+gS7gHX3dWj8Ri3atuUfyaYuKbOuJDQfELBgJsGMR3RsGXX
NKAMxXVEDNKkzgng9z2bG7ITlEeYT0lquBEEe1lmUnM03U0s+uSjL9OoXVOj7pPcOC0Pvkd2hhed
lq8u7ad9bkFBhD6jYh7FqL0tv25znj9nvgva6LSwWc0V4XbX2MHWOLhPoxk/2DqC1VeuNfLpJgYj
14CbGz9s3WxJqToYnMXDvmF5z8jnAAgmLX0NTe8lVTb1PnIeBGWz2+7TzqKWeGuaj4ThVqnPbbKT
pU9vFXhGitu0Y+QVkH5mvTlkW1vm4wh9fXS+lfrR5AC5dNznAFU+4HPR38jATVdXs0T8BrREA+72
1ENBWyQNCFTBWQ9vvGP7MUx7N5f1fmIEQBtgFVE9SRxiUZfSpOEGYVZ1iSwNXbEpmwKcswT7L9b9
uO6XdEalgYrzV6ZyDxgIN7jcqMrcpshGE+hcFmK1njP/CJwpVAg0ouEehAEnqvaY2NXjXPm3ULkb
XRKN2ePvTkxwTT1K4uJK62kvieqcNVJ1Fb6WCRo7rFdHL0c5z39okpaVqGsZeRtkyIjexd4yO8CW
qGx8yEpz8eDPQIDVx8L0aPVJD8GuQhr/GjfZizVDemKWWOn20uvwycyfwBkYaBVTMvA6AtCKRVFU
PLWcMQs7PwjnZVQfPtmWuH9R8KhjWvdLOwSZbShegfJu+kqqFceybUDgFla0DbDklc3YhOSzO+xT
JiAmG6woNMvugu+bNPDorfcwsA/VXTogQ5qb8uZ2tPdEr/1VtoDvArS6m8oyDq3xRdjGMWapakIO
l0GLQGo09iknPSKHDz0AKhuqqEnaODljZz2oo1/1hHT6fO05gfZanw0YmlNNSi6LKcB9qIj180B0
eWMmZ4P2ckMfzEpQR2kD2yLtnrQ5CZ85ltLZaUTBioznaAzznQ5jXNLDtnbtS15iEnX8vRPhIU9y
8s4Uh5ecpw9R484Ks4+4GJ+xJV7Q9e5TNEacApvHcAypUbhdmR9cyza5iwBzGTYyoVhuO7pbtd/u
J1SV1QyUqhJg8OSpwwFf0LXkSHMo2vFat2onHUmsAUmJYKy3BNbcuSMs/DYqbFrn7IA1w0oPcCwB
qPbD7AXTOtPOzcBQvQ2g96xQkw2kmcDb2+OsAcQjODxik320+qY42zGpdGGYWij4lH+b5JUch0uE
vGdf9yVnU+3CKmBR6dNtFoU7jkE948Qmqp9yl1ubuSaBpDbBKfUUB5Te33M6RRPeBz8DssYcrOsf
rIpADRZbIr/z7yWOQOCJc7dmXQqjhMAHl9Gu37qfaqWvxLNtwxaJVemyMunrHAXvPCDbrvE/LVRu
mnLse6zNRsr0zbrBk75UTvWlJjt2vYqwVBnnwoHrkFUkZZvVfeBjUgp5vdkOyMZIC3kELXktfDgk
hfNQjvn90I0b3aJ5TBwMCzJEMZi1L5391DYB2B6E7fsSgMpyWW7JXyvKVNDxEQ+JT8rlYO4Mx8h4
SDhYqAQdBuQ1q3Yfaye9DFnyVltcXqHvsvay0Mzr/83emexGkqRJ+lX6NidL2KqmBjQaGN8XOncG
g7wYyCDD9l1tffr5NDJyJjMa2VWFvvRhgKrKimTQSXc3N1X9ReSTiCiizbsmGgOnrnzskx7qujUz
of8sPOZWvvc+iBlpN7PuMeddpxUreaPEjUT3vcrrYhfO4fC7cPcv0a8vybe26qrv6t/1t32r6hmp
KFb/8e9/+dNjVfCf//Kv/O0D/eVxu//48SB4UzZwtf7yh+0PG9Rd/wlE6bODeP7jd/j5N//ZL/7b
P2WmwuXio6D/fdXbbR/94p76+S0/3VPyNzwtSJ0+qmcA6IsH++mecn8jZ0jIkBii7fh+gOr0B/jL
/g0VX+t0JvkYyw8QR/5IGwa/8TdN/uv/qI4z/yX31C/Cl22RNJQYqPjVXPwsppZH/yR/0nI7C9Vk
wcpu3UMd1XsL/beVzU0De/8fiH2/eEwgjOGH9WwLL5nkxzq/CD5xuNBNmva0DHWsy2X6sozVlXTh
qnSlt3eLhDZR0Tz+6b24/V1P+rMvy/pFb/v5U3EJeBY/Xpr66396hlGpVKAgerILYFfFAW+taHgO
vfg6qtJvTt+f+Ew9QYZgwZiu2pLFTj6PjfO1DeqAdKDX/yPp6xfh6+dvRE7UsrgcLP8XBbCe67FI
REeRKX2z4I13ph0cqBtl9pHGGGo4A/QJnu9ssD/Ksf7dFPn3Ji4tqf5Jd7MtXnrXtVmUfAs+w6/x
0iq03aGwW7nKuHtzZvaY7lunZcFWPpnDzuqWCzC674BbmBs7h4xusstget//6/flP10M1GCiTPoW
JOzAl/YvJhUwecS8+jxYzb4Xcz7PP/opm6gjOwf4LGYuBWJ3/+ipA9r7T08eSZSfjHsNa4yvkfN/
vhqQB+w4r+nUHFp5nwaCYWnbBPtmlsbWAwaABk1TdcGgmaox3AejHw8gnkGAVnSoQ8h7bLyA/hTb
+yLcDtpmrroNMB7zgPNwnZfEMWe7Gw/UusCNYmaqgh1evI0bB9mpsViUbHrmvAWhLQqTM2PwddUx
Dp2MkB7x2KAEwvTpQwrgGceALkRP15Ph0G+vsrbHW3ieJfUfM+CpHM7jOm9Ltpk2nEw1frHwoByU
cSltKoXmxRo4CgK6jUcaXyoJAmeK30ojrLcVouxFjs4Dd63rUfh4gGbaXgbsOrIpNi5VxINrbFMQ
CTvHazhJdSlJvtzdUuV0PeW1dTVCMFmhjnOEnoJuh2HhLFw5QwER30vNzzWX1t/5k5a6+uCq8JqH
BSFyF41VsC+bZxsUC9EDIrt5R4Pj6BZgNThMiKrKN7HtkKp1uAO5cUPCK09QSoxwVbUdfYicAC24
axB7hucl6ykBsfqbrGnefJkNK9OMmuuwrM4zALIuqmJqo+f2VjTWaWZ6EMs5IZYAnSObaQoBHwZp
zkj3SfwxGBKBKaTveqQvObFC9jNZjtMfcYogKEe0cUaQNcuTK9O7wR4vYc1UTBmGc+qs8NQ2JDeC
sP/mtZKSlZ4CI9Obz6J4h2uhC+P814moDpZP462o6u/mAGN7dmt6gKz8cQhR/FzqoNty6DY2O0LQ
KEntOvdhnIGgm1GJovotRWHC8AYK1urTvUwTeZQyf8Dh7e7CXhPGBUVwtATOKll7lmo585fdpquH
cl8JiwiTbWHbLDYBqOw9xNUE9mz+bDi4A2y0cuLkLRDliicfWsAufFstd3Ca03XcGBabMo4wpWEt
TPtdeSzqjPCQ7TdMKsVygH18DrlOr0yTs52itWw1HVqcxddBDbBBTfftQOHX2IGzUaG/G7EH82Kj
s1sDVUBIH5/QY+orl5oibktO5Xu3fquuRR3XZ68Zs5vO3zqphbpq2hyVwmnH8/HOZtTdqmQK2LKZ
38K8OpsC9mBN8IfpBiFX8kYPhjmAX4mAyIm4unU9Tx1mMTtAm2IQSvFL3i3qhLO/pZ2L6mb6xpBk
gapaS8kQPqLXxlUZnt7Gq7Z129y6aTvtPbTlImzo+U4DKssNWW1ES5QGoAc1JXackmq+jpYu5Khu
UwEfqqtpYkjmlzHR2fTaqFv7NmO60hsVMD+7eIxtxcLQGFexxa9a9BMRsqg7JSUND0RdwfkpAdg8
9cpji9RyMGfmvHYw3idxVdwNFKptzcjQdwma683J3TWMlhEg7P7CzIEugObWC11euvi9sWy155im
dm2HH6HMjeHALdABkctBgETUZipsbzv7iNpu550d/8VdpHH0ZmoD7Gzvved2kOxnkzujIvm4qSd6
DEq+369ASdGUA34biuecx2KXJQBhppFDSiztdW41973PATzE8sflr6GfyJ9cVEzZBKmYXZJkt/ME
r9fz8Vy2kbpYlMGQHh0p0oa1HBkLhc449ZJSHoZ6ekWtbdZev+uoaN+xdeVoYDnnuXqyWj5zTsUM
fpT1V8fyXx0Pq6PqYflKStUVmsyeGI1rIb0UWWdTYujAUJwcZnKKNEo0lEdH4UjjvJBvvaz8Wszq
zap0yKlihpjlLr1WuWFsy8S8IItMdKUfkxLhbBh5YfNBZGcKrC8lPsqzZ7XrqEWyj+lKwcY6dKci
CL8svH/bqqVU2+1YONB4soOUJXq/t/nxDDxSFqtUUH6UITNwC0/vFr/F9Y52Dow6+1r5bXhyopeJ
G9vGshNIJS4+4im3ia82BC+WUOypKG3P7ejuG8c4QHZyLxiroO/H4iYz/XM7FwGXfuVsmji8nv2F
D1A6XZPIis6jxYjWjDxgKVgoI48bJ2FFUJd4Lhdu89HIG1Cych2dkgskq3emXyY3VcXnpBjVc99j
Ruo7B8+jzzanXwoPo8eqjzvJHHK+2I0K9k7t36ky+T6F0btrJdNNxSQhgGtaJ/D+UWIlr8FQ0K9l
P/KvSU/JPFm1qKsMr2tS+ZiT+wkmokepEs1RpuoVaboG7LQ5scCODDHRaCXCaYinFyYQQKOuYPWf
q+KrSI8s3j6accaJfqzIeQ/gbKVNd8QwXUBk/75TqPs+29lQTCcTaawNcqan+jGk+0LamOh2FNWs
Cw4g14lE2CK4SiDXsmRR2+Qk03RL10rqmZTL1eFjlTEPqyyX3iM2E34zbexxgZ3WgSYzTP/Tzbi3
uJVceIpcHxRY3C/s6VegwXpQr80pQrhf9b58y2lPZ4qA/lz4APzactlHnWT2SrtIYpM1Zf0ECimO
M3nmbVAwdRHp+D7BJD1QweZGw65Dot8LnAG4v8dzPXM76TNjQ+iYCWc7UpRgVnd23cLuzUn+Ixbs
OUOcrGYRh6UDoWd3Ktk584Wm241YKJTrjdpcj2YRME6nOY13Vzx4IuK9yeQhH5bw9GOzgTWSalyn
gZiT+9vQMYG4OcGtIUYqKWxxiib1UEBv2gwzFsWy8R8VJTw74b/1RR5iyww3pfLCq8mj5gUe0XsS
khtNvEZualSYGPrWAR3pmm3mcO7FANKjqjdpSsnB6PQls23ja+cWHzQ6MuCre4LUBU2iVD+Tf7Lf
U2dmQ+TlhIXNVB3NmoR0JrxjqdLa2aliAbU/FzPKhoeISx2uV1kXr08uabd863OaNo06p9KDCpJZ
d5FYg0mjIAlGXVRLSvptyjHCpFHFtQ0Fy2DcMNfBcKJ/lJYT6k5q3XsSUYDSARbEy7fHIoG4REVK
RFVKIcLvRlSC9+hvpBe+mB3ESU+3q3TKWqGXcReqr34QfmNdxRKYlLKwuN7h+mdVpOui18UtHg0u
oa5y8el0YX6ii3yoebEbfxe5wSHomSbWk7epA+yukLQhJm+9iTzXRGo0x+wOWBZ3AW2wnWyzo8V9
IArkxVY+hTMT43s1W/sIyuLKYFMsuvlrdXQs9MkmpYSu9B/hXy6OdR8s6oVL5qlS48h1bh3U0F1X
uvxmToY7nxZmjKskL6HzsrGgK4ch8yamO6fMl3fJ1V6aN3X3jZ6z72XJElTryh2cfaWuDz1WRM5L
+iPi4Kiz+7qqR1RZti1S/1XQ4kP1986j04ebedadnYHdIY0/la7+aegAyoziFnrPfTXiUsIoeu1b
3TVB0zeT9qAuJ1FfxSayphDpNh1GLMWtOlQVvQA95jN2wOO0bgZF7j+nMlTqdqQuWN5GdETdmtTp
/iQy5CfE/fEm0N1KqCQGngvL3DlWi3+/Vv0qbcGC5SAMnGmHr/m1ayjXGMKDm2IeCGnsWhEFBhuB
77tV1b2hB5UF0N6NCOYbn1bcVRfGDg0DQNMMCyRtWRyaBnBm7fEZcT71wuOjCsIdAqVhuwdCkQyU
zfcus3dJZuqzCYFuBY9uQy25y3tf+7g0hcHTbmPvnkX5vm6mL26F2zi2u3cfWZa7F0DrFwjALu+X
8tdTgAulDV0XCOFyyxDV2IicBOE4OQw/NXSVifU99ULsPXNq3HFXeEP8NbXbnaqST9LpIECShoYE
CeSnLLhplV5zW8UllZIq7khnU3fe8CJO/cEZaTISBQLQrM4m82NJJW7TZtvIE/d9XL20UgfZQdGx
R10PBdy/dG4vQwP2IC4mxgFhRYUnM8CVkONbySGtaI+QEnmPu9jbuNp82RcrUY9PThxwVmGk2Mb4
ncpcOWdThjc2fpsqcu+zCmVDhlisXP0BwftBSIwOozgjIG99qWtIDrLH3anosckchusN892JOleL
OjEWMft2isJznVNxM3fhzsrccBVB7Q6zDVRvBwuC9WUwqNIsoQMYzDw5kRBAYXOxaL/dq8IjiLI/
XRVxs+uL7iIhCNcWrIEy9w4uRKO5oT27KY2v4xyRlHAga3eFOnsd3gnT1CDGbZzOA3ACCthBl+6T
kbPPDKQwMSzYow3qwESVYFxVZ67pj1zzUqA2rug2glrkkPV3/JauMgkOJ5UunVoQTNN+otCKlHVM
sYcCpH0omuLRJwN3TT/kWwaqtIpdzSwlzAzElJ08pAJRXOxwxCUrx6MMPRIsBO6GHh0FCvmu11TU
iAeXApUWcM7QqXgzgZTTHNVIE1V//D/bPrI1K1GFASFxbKXdpbsZNY911D4GXr9dD6o1ANkag27N
QnT2+K0R9JGV9xG21yoYetIqM8TXsf1SaAasbNSL8iThdQYJQbSuTN1Eo7mxi5ufZGwiXQ9rW2FX
joOtAjRL6xTPLNsXUt4m/RP26Kd8IXzbakYXhOByDU3a8zIcZPON4lqsQNpK0Lbu/Or7Y7fBqnO0
Nfs2BoI7wmWJNBXX0nzcWZNye5UVK9X3206KKyxTLksSXF0tL9Rpe7LQ2ob0Fqf9+yCPYd0/GmbB
xxg6rwmmdyyyJ5y+mt07Y+wgZufnx5IFNf1B+GXqMLdRtao6dCRNAW40D7hT5xo88DjLSzhLuQGP
tewldjrMa74mClPH8jGOO1+ThikbxRQ90m5ZEtxfxAwaFpRKrgnFFk+Jz9plAl3MJJ2X3Uqeu1Zb
R2cJ5wrQsaGJxyXoY0MaxBI1DVmCRe5+8JE1KZke5vCMweIQaIpyAk7Z11xlXxOWS1DLi2Yus1nh
KKg5zDSlHi1ed5gdxmViSoF9rn9PveGLH9kxH7T6BRvh2rSQxHCR5fxcysxBP/dUtaItmG8G3Tmb
LMMRUmlStKWZ0UrTo2GmzmtHE6Uj0NL4ylD2NW3al/ENmUEO0019UJpI3fmXFEA1+81hK4S8jTXa
1dEU6wWc9Rxjq9V8a6VJ1znIa4ZZV1kDAxsGenGII/MIyYfYKaDsWBOzG83OtsB/LZqmTd/s46T5
2kKTtoVmbseavu1oDvfyUGkqNzNDWL4B5qeRIobRhOSiKIUZQ1jeIZ6FZKyrWxNwGD5z9dnjmfFA
gLPIFxz5NRdcNzbHgMITz3mONTm8x5G6KiJq80YIlRAtcuZWqrzxR1g+3bS8Nb4AbC4vM1DyqA4/
JPygJh9PDdIUzcPQy5v+vQiwBkDzMBk4vIl42AYAzwPA57j9aDfC/VuARB80Gx2XyYlyAGZ4yC2a
nh7BEaON8BAmNx50Vh/IuoiprAC6DjF53XnlIRyghNHT2h5TAO18vtYOzA0XcLsPwN0shmNhGHhl
qnOP6IJqhuc5+MDnvFWaAF/Zj9z2OVyX3wq3Rd4HFQ/c6kSecDn0VoWTPnp2gcp3mi5vFpDXNW/e
puiZPWt7ccf0sWn4uuHGB0g45Nq441vl+LwM8ZuZfAU3v0CJh2uPMpeBuY81797S5Hv9J7LRK/qH
Vp3sG7wbyWEGlm+0E5hrTJMCjH6kefppGhwqBg6sO+k684NDqdn7FhB+KCjWETDPkXkTST2jnGAW
FbemtktDfn70He8+1lR/3LMY4+H882kM6Y5zd7T7vXY2oJ9RtwI0/mkM5HLvp+y8bFANSjcIwPha
iBL7DxblAhIPAEQwtPmYrcIQxaucIgJFlmxTUk0AO+1r1FMebXLkukS1wRU4briXQyMGqWaHFCtp
RO4CzEk3H9C5/E6FGFsDPofunGPX1z0JZfhB4uuxyPcEeBl60qYAa/bF1P0KYQy8VDcuMOZ796lg
SKli4H56zWfX11+nqCGjsAGW+j62rS+TbnLwpoQOdbodRt3yILEgLgm3Ehxl25IiiLYF1MDbrgJ1
ad3tSF3EDJemM/cVPeZMBO+jWR8k2K1xnLWKXSJLphFYtpXhhacsSgP8vv3mEhuYyzuIg8dlUO4q
ue4SL7lNo6G4wuFHF/GaviLrxqiDp0ZXKE85qQerVsOqs+PqRIKNoU2G190yG4Oa3+5mCU6m2djn
Jso2bTZPRDSyBBAMgm1G98Gu8Mb2WGBXP3FBAQ9ixhHX3BaAjK2X5BudgXjm2xfIumys6WA5GYET
nrptDVbtVHflO4OlEi6rjwk8HBm9Cee+wCBm29aDZz+KnAkex7i3KGDCPSeMnWRjB9i1kqeW4Lvh
sV9LJ38nOPSuW6NZOz5WblZDEi9LvB/6lmZpmyNaiHeWQxvB1UkQqhNvEckA8C0g0ByyIWn4ujgc
ea14OnqqojWmYhukIi9A0CeAaQwvBp46YjKQAs9qoZcRbrezaixGiLntfWeLg1E28GgZ94N7l7qq
daZ/wAT8w+xGahF7NgizXfmHsRF3czjuyjSoTyE3CDK4S/gSp8wuRqzeKRiiI8v1yRzq+UxDybgN
LXwtUTYU9LjHH9ZUAN0THBnriMO7yrU73rKvUw8fXpkXqzizbdAtQ7RpsTaZFV3jLbjQXCxqq533
rJZlsR08PL+ZYW/ysXgvtRMiRgTAbR5nertxjLnbgcD1yr3pTjX36WWX9qy3eDQCOmJp9x5UsQ1w
msTWm1vqs8TMWyhZrAObP/UyKDG0dR1rXfs1Slg3vZrZPrK/3ZkAyUGH5vPBLTsB/PINvMvSxPkx
bhAAOGQx/zlLS287ZobLbZkCoQzss9tbdFgMGJioTSEI5ZU7i1cOpAvVOJ2YyGcWmN5nfvc2fG7H
NNgWM2PR0MhuUmc4T2yUD0Gaw9oLWpPBrrPHU7Jciky8C8s9+kV1B97c3tbN8lwuaYw1BXdOOcU1
0z4OE+5wl2UNRWuwtNZUhVRbPCAm4C2cfZFc0Ze5rgUf+oX0ztpf5MALAWOpKt1rYThX0uGyiP3w
MUjVo1EnnxacoIh/N4/MGunBoJf72NbOe1Mxq7F00nbB6qFKEyiTy6mM2y4qnJ8Qaeb5QBlPykNW
te6qcJo3s+1pJOfRbY+OMtuhnR0HmrF1EGjoUWBsOdcTF4GPJcpQlDRBytnnCzMQrGXdijsQKbuJ
U2LmME10Bu9SNPkXWICMPW8bAiRrwH9oKOWxJOu9tQMGUj90v3/JR/DfcQj8xWqw/6yu3+gX/NVs
8D/QRqAlV4Tgv7cRPBXvvyCLf37L/4Ww2FCHQa3wOBYYFpTLnzYCiyYw/QUBdsylvIuv/GEjcH4T
loCJAalC8D0W8v9PG4ELukXY9If5QFN8bv3yX4KwmDYP9VdZ2YP14ktL8EQ9fA6/KKtFIz3CYZ5G
0hFZc+bbrM/SY1PxCbOJt65st+/2dhav4HIla3hhxalZsuIIYOhVdOVL0B5qyhPBYAV3oyC/xvA6
XlUw8qUH3DMTzKx6vC4RB+4YR3yQUr4yM49iIbDWPtykDX429r0esFYKepQt2RsY8Qc40tto5hDc
RyMbYItsmW3iQGjK/N71jadiSYlTUG/kemW51irVKm7n1ylj8kt6bkvdJ0E78LXcKVR/IQC6Qc9W
O0sj6NKsArnpgT+xynTYLa4elc7VWhIz2eCb+sQO+FQNCydt8ZiIJqShwIx3yxhx62cKPpS0ec6L
eGXTNq+hrV26Vle4oJmRhIgcMHlCXDHnOQSKXiEhiwdAyxgXywyBjcqcdeTSVxBp1ondZ58N6dWi
Du3z0jYMCSJ5TgZW9Sa6oRGDcISxazM2uiz6N2EU5xtOJ/EKPi7YkTJlcC0M/0yG45qm23NZmt/7
fGZilIH1DFV3wWn/2pnhVRgWJ9CFhJUUJ4UIG1o/JC1bWG8F00BRWtyflOnFG4zDKWPcjvGE3dx0
8ULqjq6GSz0xfiENmeyWGppIaO25WA+W84V5e8QcXKTQSZsNpndytiWoSfbD9Y6xinmVyuR56emi
xYxPxXVmMaGiYWWKQKxkthXtqsHn/eSMTie042w6t8Eh7pTpfkxCsbOpeBIcGMJgYFE7mIv13W51
DN7g2LXUxheH6nWDa3zV0kxEcRJkDBnGpDECkq4W2xre1a9mQnygidiJZxFs1CiiBJ00Bdq5WeIP
CxfKFYIKxVYFY7BfZo8XhgPe6HFxiQFOfkFcZ3a9cQ8U5EBz+GcYNkdqHXaCUgTWRnirrfldLgV1
N0J+p859S+G2uB7HZ/gceJ5jIpC2VbwIss/rylnsTZUgJBuqpwbKSk9mjovZY33a2HrUa3CiDlmO
OI6OX7uKVZIFnerbxfzwOcTvPBvRyFzqm2YINkHHKDrhuL32jZhqtAKSRkCn35JmD3JoiZWp9yqR
8KKnp4gxNGJdITbSVA/zoo7sL5i4ELZez7688sRw6CieWYDdOLO4acAxMs+KD8ix95lLgqvw4nPE
EmjjqsOlKG+jIbX2CWmuKKtum7T3Nk3dpABDIGaqpft0lLmNpvgmqccDqZWjUOM1SSlW5OrSFRzz
CpKH6wJ+6Dq8Gh0iJW2NII+vhoGcsE9Fwms3Rv2uYNC4qe4RqFpWy8o5ulX5wrlfbnvHSU4JuANS
lqBOYQpD8aza6ArHA6M1hhAbsnf7rus+1E0wdrCCo5TA2gIQJ2kyawfx9nas1VeZp8m2l/6jncas
1WHDDndBwOUURh9i0OBsLDHLdgMAOHo7NhPA3Y1PqRE7n/mErYcqjqF3t12ylifXoTyrMGqiRx5H
p3lkjEPifdtIRglJkHwMjah26fy9KPp3GQVMd+38myi8FzsID6ICp8y8gZR0jRORBhQ8+NmtdlVG
WWQz26uvkgKNDsVP7pz8NZv20mE70jjZJSvU3o7ISU1ZcIoHsJ1gM4nLAieyLee6wVkB2nCVOta1
M3Qut9GyP5TFFX4we2cKYliMAw8DpqhVMSdHriie4Vx/gTdKTVgxH0QLhdzIqwcrXthIc9pfpR4N
PpRDZ80MrsLhtsWZhNNsjVOdM9/Wpo6L8TlHWTdgqZEye0366hhG46F3cxCcAXGoOnodqDRpexKt
CPglxKV4O+X+TTiAlc/KLoY48AzcFAJpLL73PEAv/D3cA5jNKulvk8pbzwPHRs/priEaCjA62KQZ
LqycpP2+GGQXaP64jz1/t9ho1aUf5PvedD/jOjgvtsNwt33H+BmuaHatCTSyWhnBQfQklipUH0aF
1TeloEAMeUIQRSQ3ZFW3YfTAi8NMVyeNEpW/RNm3CKTeopZj3YFwBzKd4kDA+LaaspipXf9oc3kT
kR6/0NBGFh6agO8t7V2ZN18MkxMyPbo4UqNw0zQgALKu22YhegJlXIzZS5rVycYTpmcpSYaH2czf
o/gpGahDrAUjKHNkSs8VzDCKQh/VJfRXJo5A6KChr/d3yUCoxtW2a2MCKFiKURuhYa6asqy3iAOf
Y17oZFt2gn4sVn3IUt1Nw1dz7uOD42O9cGrnPqJXepWExrewnQ5k4xjMeSHhKVhAImMCmCMXZy5X
JB+egrsvO+uAo0HjPGJEYfBLp9VAs6cKO0xkobjvXOPJTEzJwYzhZbScE7pHQF1uJMlychXm1cCY
fq0892i5bPpFR0nKHA3BLpl6uj+eEnt2N6pl2t3Qy87sehOp8QlqwD1lyG8kQg48oLcxRMsRqRi/
Up+1zxlI7JO2N9bCjKBBZ94rIuA+9LP+8GN3Mi7btsgS5HV5FTz3lKTRhnLIvdjY0iOFMGEwBygE
b0UtLCz3hQAIM2ybpDwbVQFcLQEw05OcXLKQkSpnfHxD5S7znWSbzIjoIVX03DlOhnn0IWnbGtMA
QF2GEqg0klI23IEEd6k6Su8yNk9WueyYMpirLODuaFevhNDhRXgVBWdB+2W2IZtWHJGzkry9Ke58
JjMTZv994Vdf2uBqHJunpu+xFPGgfmd+T6YYeSSEx+wKzjUVoTb04JFIVAjfF3vNdsqYdPVT9KGr
eFIVvuGyoDQvX+6oZY7PrUmaAVsot/HMjvfe4rh7q1BXRhok5y7Rx/MxQWyb5NNYMRDHbpeOZKGN
fl63LKFkLpdHmpU9jp8e2HAvvwwp97c2RbQvKxdnCr2bFCUEz5HOYXsDcNaBMotdKAqsdu3akk2/
C8P2nTTJObHScw/2DTmthPqEENVR9pApMBG2N1HCXqQHFTG5XJiQxK5Na/w8XqxQXioFP9kU8r1S
w2GexSOht9s5qI42ZgHYFO5nPcVoezH4oRZLRzy1x1mYb9H8Huv0bwOwhC0bU4ZwoC2wLx/t2bpS
TnsBjNEJC7Pa2AZYbELGNqLvaAPxwNYOatMW9TEd8hKT/jpslH3oabIH+0HfvCi9TRoicXjS0/s4
VNt+hl8QvowzUxeb1pouLEjMNPcDbgL49SjLvsUgp1n0fGDSqcrxzsolxbZ98kKQf9czYwwN1gJ3
CTZe5Tw3/ZKdqMfbkSK/4sLoDo392RkiPKipBdHq0CqiqmiHyrUFc7prJ6ddyR7dy7BoAcgFUfdq
YgW3zPaY+OARO+Jl/SA/3apjnw6xFT62t8m0VAYrNz16rV45EvbENgcmxF13HxCNbeGmT8uxyVob
kqk3nmnUy+v5o45ZTGqD1QKZgiVjSnBpCeOCDZrGgtewt3YmhtG1LLGkzgU1c4HNXYvINwlTv0OP
WIxTkRPJ6WKqTGr5EJxAplc0knXnuHhWibtOs/xSBBXtFxUxsbokvc/maCFBNhmsZ8C/0kPCFgJK
wgezkHslEdQN5vKrIMQQOrndu5nxcrctByLXHnFcNfdGZkO3jmrd9Bi+5KH9HKXlfUj2WGhKVk4t
a1N7XJ7CWxVT8ZRHZJx5mSAiC2ytdJ7tZlttawMQilJyT78R4mPi01eaFt8y9UwgZd66w3XtFsZO
gkprGkjnjUPIC3b6bVrdJPFIvqQ6mcGAOQtvHK2xNzJjBDo2BR3mzUxwoTPug9G4bVtvVWbM0GoK
5QMdB9bD+Tb5aCJy/+Vwb8VDw/67uqWVlX7B2TypaAAZXWwGOArrui5v+DQaULEBWEdFtWrK4gUf
CqcTn/n6FGOUi9gthZgmtlbKTdpmDYedLi8WjseOuCEhFwAH1RyoLY0fCPFOhJLNOaQx1HWQQKsJ
0ldZnFl21Sagz4XQb3LXuMpYRynsA2n2hGGKUB36/IEXbjjlKMNERgI+cWPA2zFWOJqoeGfcCtxA
0fsceNNlRoqM8uUjjOwbssPPs6cdluRma2+4qrzxrm0pcDcrlqoOO8XCxG0hErMr44WlmU5YJbdL
X35LINDRUS/2GRkudF7iXsgBgZq8k/AHPs329F7JCIMdWlW1wAvvu/eISV/QiUfPIEk79u2TWgD7
Vw/zJN6wJQF/y4fwhuwpa/z1rJsAJFEoFlhOK9PwlDi3lSMPycAnpO2r+RSpNF5XFPSW3vSoSB8X
zfdFTi9TbV9SM/2eph6c0uoTp+BhavsHh1vvNhvFM9ltTsX9dQQtwWSflzOsnHFV5t68MojdRQZJ
4DJsP2N9e7bhoo3tPKzktGy567krw4B+PPXpWxeDKiMpGJ4pgzg6QWUyIv4R7zPXzLvjCUeIEu3q
qyPkB4Ckj8BkPF03ZKc8/wGE4NmQ+S7gNK2i54FbBjDYCvVOHmw6VjYJlKnQWG6A4l1lNn5O0+OJ
JB+hb1G2CmAZW/lDPPRr0VIhEJtqPzKbjwLzm1l061ZXKed++dST+VjLon3DCMbRePLwYy0OjiNW
vltSGYfQIvgd+h2GIrJKEaSHwu3JQNc02wE820FfAHKY8/4U44rt1bu/kPJT01eM7Z9YjdUmhw7C
Z2F+QZ6XK24DH6ma3zoRjhtW8Kk31xxdmCWAe1qZyoe9boQwfeAqoeWZYN76apWNX/7/fO+fYS67
ZBmIlvz9fO/LW55//tvH//rfVaf+0kz28zt/H/NRJUauh6lc4PIPmwX1jzGfIPaDHT+QAnEEYpoG
DP8x5vN+C6DyCr6qOaWIFP9vzOf9hs/IdUz+xxS2968M+fgN/jrjMy2iGgHAPiZuprAsHu4v6Qnk
V2jvdYWHxqtx96VolF5ozsA3DLJ+oABWsYX9q5K3avDvDOL40mNtiSny4xM7HhWalpMTdGQjvGw8
rRjNLQcpjOnkXqrizUAHKQ3jwaURaNt37aZQznMCe9DWnzuaVIE4DaRyuy9DSGWStufS+8vAxqcq
LaWtZV0vkCRBxq50aVGRDu11HMPXTQH6WCaFXYZVPs+1eG2khAIl4b7MY7uTcQ8uGbU38+enuSWG
3ZTBe7UMp3FmXhgGzuPsZ2TRud/HdP7lUDiikt8vYo9QzpqlgcvcBvW2eP0mSGhKlRm+Cyv48Cvf
2GjvYTKYGx9laxP2/fsA7qSNAv/cNajqbuxeZTGO8ShnUwgDaabyFRITs0ErR2rLtHbp0iKLshPI
vRFpTHBJ3WkdGyyUbAS1VdQgLNnGyjrGoQ1iBUOdkXxm8fjULjGOHW86hYXNzTe1Z+5qzv/h7lyW
21ayLv0uPUdFApm4DboHvJOiKJGSJZkThGRbuN/vePr/g+pUt61TZccfPenoieNUlC2RQCKxc++1
vrVA/XCZegu2TZaiKVFolmhkcWBhvN+hbyT2NN1qVvpayOpZSxQQ+gJucQQIpA6OlfGDouZGH8r8
JjC8e8sq0lOaYf2mdemUk38IXfuxr3ifDsUNETcoLkPj4jsOcscetZjT1MTbNcNW69IfmgQBWw3J
Vx3dyrri7YpDOb6RJUyMpU0jkm7jIVLjXm96g+IUXdUsCtC7QlsWVWjPfBgONaqBhgAR2/TZyNGs
o0yGs2tzOzKaa6iTy+VY1NzYcCd6+sOcQokChjPR0qHIaXrjOViNk9gmQf/aJyVsKffLLP5flIGz
Ef302lqhfzvp2XKw+7cYw3BavgV2yUvPotxFTzFMEmVOt8u8jIVDWOl6yw96iBXW8ZGJWZ1HdyOa
K5onWbnpUO1lJZr7wNuikQJqgLtmTdIG9i8NnavQeEaopAfmc8j+Ue8s4pHKsJzytbJIOkFJ+81u
60eyQ8CG2tlGI9iaQJ3z2PJtcg5ppG0Wi3GQnA2L55oJ8WIwCnj+WpxuY9nedpl3zpzirZJ0sCjT
TAVNwPbEPRjwjEtmXKP2x4B/lneN0G9r+Eurwg7g6pb5GzHL7yH5s74c5aHKvuNVyHHzgOqiffgS
uf6GdimSXjn2vMnkNQuoJorc2+vlLB3NOBtXJv2FkRN4HG1z4pS3jiB7AvWteRtX0ZpEM3I7NKxA
kx2trVghm5usx6qjFm8dXsFEDa06H2gZfcONbIeabm8vdkUCd2HSOasGvP+mnp6NjBa9anHIt7Tp
qawNR48XNlXxLsbBXkw43+tK/mjg47m6fBu4eotJwEzBn3PX1vYKwF63anQ0Ll1BeJ4BeWPhVDJY
jlYPV46ualVJxAiD+ViL7ElK/0lpmnWMymcV5Wg4jK5lupd+ocAwlqEmkT60PI25o5NDQxaILaIf
9PmTQ5pnr60XPDkTqVHETNAm7epL7TrltgK9BvFBof5BSKWrem12r6NiZQg48GYyfOnH4Idl/AjM
5jvXXAfLAcAtopV9Lcg3MgZvrrDZvPKi3rpYSc4J80wtmDZwgOYmOG0/C/VcTS3JB72aNv1SfK3P
7vi9r2hUJrmgray9R4NhfW+KA4p5AgYQrxByUld7Dxymg5FkYRpVtSY2et0NVrAUEhV4164Cs1Ub
23pobbKMKJXo76lbac4THyxmq6lLmk2fRleaGjdx3lzDzMcXOPJ4M1/uVh4PyAKoAqhiP3IgqyhY
AdqhrjFnSZiHq9rEfZJ1HvhLjW01osYdS2OmRwUr5cxjnBGTuRuoh8ntUODpw3OLCHfuNh8aGFar
Mu2J+J6nM7a1qb3Ruq3AMaIQdFechIGo6PqcCbXlRF7coqmD59iuZurECst7sS1rGpidbm9yM0ho
nyGlckrvMA/uLZEwexk4ynjmHlgD3bwMV4AoLO5KSz5GNFvdO2wfkH4ICdKavVax6uucHrTGARZO
qZWvW9CjSyBXJxDLvBeg3CwbI6AjhvFddm8GmQu49Yp0YTMdAftF/IZVjGdd04NLaRELrxseOw+9
kwbGTihSncCQmqh0nPyxgQCkMZ+LoDf2uUUjWKbjSnT6ngM+SYETwR6u9ZBVKl+aDsI/5nvNHMhJ
Lnjkmz/gHNlu/5VR9J4EiHSvp9YD4hN3Y3Y61lvN2Pz3683/aCf/ZVj8fzN1/n9woOw6tpCzm/k/
l5wP4bfwkzX9f/+rv6bK5N2aH9keMIKVyVnmX+Wmrv+DoTIjZUmtNw+IcSn/VW5K5x+sEPVX5Ifu
zHXvv8zplJtk4RqkrJmGormi/3cKzg8E8C9WZVcJHNuSibLOhFr/7JT2zZTjdNguwpaOboK5KR/P
nUR5lkXpKxGhMVFHcmuOKQyVQQEF9sd9IeaR82hgghkRZpRTeIFKk9X2sP7pYv47a/nfPMyu4lPh
nZeGMc/Z53L5J2u51GjfazG/ozPDYRMYPyZeWPu0jL90cXRfsAXCEkEjLshyXU4pOkg4zPd+hIA6
dMG9hfQ3HWt4rWUOW9zmIOtpbG5/+JSfinYDwjLSbY4Gc+aKbor5W/z0KXssc0030ob3q1CSVanM
W+bDOlK1+9hw9oxXdxqn9J09Fm8JdnN9svt1N1JYlrRBJ4rkXWggLS06q97+/rPJv1nhXTz5uo16
wbCFQ/D8r59N2GTGK89lExNetZABmSGRlrn0AbLnwaPhOfgjcKGyhjTcmpeCfPJT0ebBPsiEwjub
8roojCO0lkUVOhv2bHM59HiRVUuaV0KsqFdn4d4g3GuP3tPfapm2x0a5sCgJrdYtHwaDNn5EZWAE
vvEHp7/6+6UnywGRBdN6x2Alf1q/XWmbtucmFTTCHv9kJa+5ypHSZ/o69jMQ02aFAdUL400y5ga0
tpKZIOTNzusfhia81wLidulOMAPrqBiLUj3qmC4WY5RVK0K9KtcLVv1g3pZqIPXLxSKtY9MgmI/o
RJf7vS1zsXXtEmyUTxNkFlE2mbX3IkvSJmrDo1YL4umQtafxwDveS5aThVooIqRyEaG+zc74uPaZ
D8o0hUi2xgXwzw38P/IIJJSLX4UjLikAgC7Qj2D7MOYt6Of1SXCqO9gNIjwmHds6rV6oYsmR8G7r
xllNzndK/K+tJs4RMbEo+WbZk33K5prcpyc7xzEANB7QdyKBGJj/y5h+bTbVTFoLVFH5uJnGyGGW
p58DL6KVa6MiM2fBhOI0M/FPh9AZFt/jXt8L03H+9Pz9fZfgRWfrhg11wNVhbfz6/ayRHiA6Qlrq
dkvxmLyZkYRHlb7FYOwHm48YFx73BkX7oqj4I260Va0nqBIBU1NZGZj4bKh+9Ytt45wi2ecPT+H8
lP26zc57NoR2Pqij686nT+gx77XkQEiBlzvPRZVdmIDNAsprfHRyc1umjNN7jC9dyofXYUNHHsIz
fYjfXCylQE/ORRy6iNZRD8b+mgCD9ZDRG6hz9zGLE06tm950Hgf4PGZcn9sxPkRQEhYztGcyuAGO
Zp0Kku/+cOk/Mpc+fTG6HpZkgzHZXZxPdBM91PzUL9lU5t9UDe5jM5BLTn8Mo2C2cDrtUQU+gbry
HE7lrpDRqRYshdpQ5/nmYL5G4tdBu/JMMEZ08hJkH2FinQwnIu7kPoeoFSGHiXElmuLszKQAwMVJ
rrbadfKrKxyKc5ZhhdUsZ2a2RrshH/aagrlvUua6HoqMcEZNVZJfZaieC4Xkrwzf9DG/uAl6TTty
vgUyuPn9Pbf+vvO6c2PIkMbcF6Kj9OuqHGxFxluJwpJJPc5OR50tj+N6wtcPLLUVAQF5xn1fqvPH
tdIDLliac4PbKL5xr5XfP+so5GWqTl6unRMp9nWPJtmXG19Y6IjD95JjOW3PBwvFCykCzErCkWMF
x0WSY7/Y7XfWx7FyGJpGxQ9PGOcG1m865S+1wVLw7OxI+twt49tlivy8oDKvhuZOVCDBC5SO0hzp
9rQ3vqW9AhJ5FGZzqMNyb+DApk42zhK7txaVjFzmpfWx0AoNguXoffv9xfycnsQrFnrO3BkTwjW5
pJ+2sAKkZccAXyxs4aL2CleidB7jQjtJoBvOMH99M3wjCIxAqg/a3PXjQW9CkFBpwpWSjKWsKHjH
g71n/v7++8/3d+oJn8+kYWeS1sbpxP50s0uztke94znwyuhtZn7IqXnhuIBt07sB+PcyWN5aM8N3
08iPQcTHvOV7IgT3smO9k3r2A1bOG3ms76IqXyD4vmdSPw8Na2KM/bOATOJbRMyoBzen2plFtUXy
ls5c31Q9gQShuaddjImVxiG7hkgqT5qmFkamDrUK3nAccUAlsXdRgfrMnYB2T7qqEgO1qiYBNrBH
6OyecejjMC2q+xbb7aKeH+KPe1vb5XFKeljTDEojxdbSOfaeHLSzG0bvoxW/FYN+bgvrPPnI7UqE
25G4T03zFPPlDcVv//0V55p+fvcbghJZdwXrQTepEz/RjqbaLJQR6YjPp7JcNxhmbb9p1+UT7gIs
yQasfsNH8+FO+SrRUJopv0Tnzmqn+YWmrT3UOdUYM4522VnFRhrlcXCCeK2MzllRMd4NPcbq0dLF
CmvPwRKZtbTYexlttyYpixKahZ+ixfCjtTup4wj/knd9+0Ip+5hMFhNLTGGoEdcUquM6Hn1SV5q8
WSaunhyshEiggp4PZ0a4uuZN2ZEigG8J1DhY08o4iEKrDxKAyqJ3WuCyQ3e0s4mJBMqQbRzgeuay
LALSiCOA12tcCc7abgaAFO459LzX2kbG+SEYMgMXuDHzfGQ893WdElURuveuC2mxSvWnPORJj2kh
T+DdBoe4DU75sduuRekSc1ugXMtERNEiT1YCMwaqA3VB0+crG1j9oa3dW6pFd4fXc5xQUia9q2+y
rruxKvM0zVclgJrMiFE/GnleLqSYnuhRrPWuw6PUk9JBeRjowXcckLPTmfMI087Hpn4pwvHU4i1d
dm2ULsuSKVExaOTzFds+kzaYCy/eZtFzPh8+VO9eBDsaKiYWaFy2UDOi6Ulvph0MAziHhr3yZQz6
r0zecVRAiQv5O8qczL0mkqc4pb8+2BYc9TvRAbAmJL7DYVkTe58upcZlYJ7nrAIG41NWzPQOuPQe
mqEl2RzrgCMTfU77RCoGfHqnvEG6F24/1h9tCYRGtrOQL5Y2tus8tc1dWTRiFRYRqvUIviWq3snd
Y7BF3u8cJ5QXM927XQw03Jsxuk6huw8KpJdN3g3rwP8e1j2zdi3YaCUHNmZkEYGjSw5m5k0m4RF2
hLaMXf7MDQejmMh9z4sKSrrz5LoFPkmM3oQhvkQDncemQxFnhVjeeBMnyxMFvGpvMjjiUB01xTIK
trbuzdToglXW0pAHy75kRrwbulNEXOGh6YdFWRhPWsdrK08aHA95qGNN55VkePz2Pi7umsriv2jh
0+Z1j3AyFb2w5H5MwRLkVcgcecKsyZgXtjd61Hk1Dir54SKSGZn0V3VI02jgfKf0YelI9AG07Ao2
KYjA/hhuo749VBXHKvxjABDAr348LYMiLl0F4mVSPIkQzheiSOON2/FamOzpro8x9UK7WWe2YKCX
mvaqB63h+P64Hgqb0Xqt37rOHplRsq71NGekbT81okABpQGwyl0jWRtj1cFc6PYIzOW+ILNhOWce
CxVrsx9V7btEe/Y6Nu/c6tmxktG8KepVFIpNMDYKTkp113Y1+e3avoxCmp7kQG+HgoVapRvGB/k6
c8G5h/Gb3rvmDq3Tq2aCzRyS6htks6+5Fqv9YBVbznzvskVempGgsbSYda2iRp87X3zfyvo2CCff
uLJ/8wrnaxQYKEHbytgYMqczPuJfhcy1TnLvXenle1wxEckVnCvPSm4qJ4XHldrkkuhsAMBTmZOm
iKSI8MmN+FSa3Y7BDSwKzJU4vw9RD2nNHPp9nAGCzAo+uBZRxsW6Q8sdGUuJnJCtaNraaJAXFEPu
0Rte3eqMWSQ4RhaxySpD316HI9+gBFrW+W23KB0cKp1ZAuJt4eOg9ABHLnJ2YR7R1EVSXvvJuenx
rQrn5uPDftxcT5Hxw3QQFANU/wEppSxLbmPZFZsmceAz1Yo2YI5ut2idvVbA50eJ2MqIW9HgNi+l
2JJj7tNW7aHlt0O+79r3hn594kmeam+8z1X00kWVdkfnmoSa9glJH+27gGKfvgDaX1RWLVr24lDF
sMkC1R1CTUX3PUwSHQmGGT6MiTzLrsM3TV4LOWECeJPpQBKfMsBVWH8M/UY0wj1Ug3OvCcCCg/gy
gqZq8DXdJFV6Qk2RLSveGktA/AvNCJ+Tuio2eYRrPJ8eyhoyn+5qLjzXehfG6bNsQPPgYzKWzWhe
I9u8QAPmnaE4SBtGXt72ufYgUgFTpAtvQoVZOgcmtrFtCDuDLbZVl77wSkxWKgMEoVq+8mhybUce
dohuLhOgRHxJC3NapQmCOqMvik2XAYC3kCavU61jSGm22wopoE5S9sab9Kc5tykx5a3lB2pvTjZG
PHIuqoCBhZTko9TJRF8dudQitznPCo+WLjmxeJzrr2Znl+u8zeUWc9i6z2oc/rNNJ+44boOfI3W6
j49mBlUGQhJoVsDGdPCrI6kKmzyzg31re89losk9vfq7MtXxHTP1IveJ8cAgma+lPpcdL+7Wi7JV
NV/7ygnX+OGGQziE7xiZb9MkCZ8C3XnWVIpGINaye8MuECqQOE8AT3BiDEj5/O5L6b2jejBPoW3d
pwjUDr55iaYhXymOkKsSL3SkQKoiEVm3lmMeCngLHL3YX+qgvxgpWUN+WfYsDO6N1Ay1AnMBzaxP
NNSPFUgRozJoxldfBzucFrUYf3QEMs2r21zmMez0zpqO1ZwmE4Z1s+HYGG+cEPAewv2X3tPajZ8z
JmuwFa6HgFY7Ebik7gK4aiMQPW4N2jKh7EXpC8A5R6kqQWmvmuLZ6fNHs3WgDyY9IxpU6+wQ1tUr
MnooE2pTMwlvA4eT3CR6ONApBDR3kEgTdVCtH7dWskZ1KF97ihAkotGWMzzqJcVd8OeE3iJWD0Ce
aAfq3X0Z+/0h1/ZjTfqHETEabrz+bIZjfg4UJB6mzswQeE3W4JObME0vFQXSSie/fgNH+5Ufbe6R
He9QUnsnMetqOdk3OyrhAJBlzMxhPnUyfS00+XXyeX3WQ0056SX3VdWON3FonSwynshc2EXPBGwm
GyfR3hNULljgT2UQhxu9Inxs8NHFjtqFt7O9NnrkiFZP85KCyoeINr1oec6aR0p/QFf7moK56oRT
3aV9DbXZQanv9l9sh0rE0mmFfhRKakjevZamgkqTF0/iGNd0StGKlVQn0bC2TVkSM5sQj6aZXMrs
LusRAto1txUq38dAF7kgLz+LMf22lYsMIfLK7RBpFVGxDUSEil1W0bGv40dm2gVWHCZfHy/tXuZf
EbPi/W55qWvUYsw8kFh/IBd1VhPU6deMSnTpFVwwWH6nMpp5x1F4Y5l9stA8lgwpTceAXhZACzR1
elHeWS4dtCTShnWoU38CFEX96kdU+BlpAhmpf+vaYt0TIZBs8qBeCpBSm9ghcMKiOCIkL7zxi1sr
oj6qw4FtSXbnOtaLtVfxfACpuOZG/d0vdBP9tScQfkFbmiZE1rGivhZJR4OGd15NM2ar90TRt9mL
aQxPbc5rNYo6cBuj+ubVB+wL2Dwbl6Rmj12LQ9OMSei2ekT1yykvR97p3vaBfgRH5CxHjX0w9l4d
BKYw6B2+zXztq3KodqEawffXNDe0ydoXljMtRZzqa3Ad+RpLd48ElcNBXCFWyOacsqkrN2HZ7gbm
5HvR66uGlcqnG9S68sPHj3dU7x6txtwQrfWYOVpw4m4wkW68u+4maJS5M+lRLcK8ZtpoOlunceix
jAknJJLICnO8gbeCJZQida6mnLIslkkYrbs09onnrfOVQbAdjvdkz6i7X5s6h1ZeGaTRxeFJhE+l
zrItrNpfMspbOMW0NxDEIJ/uH6EDsYa9SCzQqM5V2orM43Ed5cy2YkiCS+iMrF/V26tk6t+LJ72r
wztUs4gjhReugpYHoQ/9y2QgUfno0NYxtBDNlydlJJQlIaGfemTw6Cas+Ca9JpP32qc0oVI7PX2U
wHkPiC2fYMx/3IfIOFAL1VvA7awHLf4SaJyPevwEuYPSusYCisg6OHJ64XXkagSRx3zIRDbnvMOj
VYx0fR3w2AF6ZUQ9fB/SJdZVZ9xqJnwIyP+E1lJjGybWFJrJCyYZVPZIiQGMoJeFSJLgNrZ4EqOE
Plkyxkh+Xsji83lncQyN22xjk+sZlZmx5GZ6SzRR5FoJEs5QwqnmOcIitQtpYSBwf6REQA7ae4jW
+D1pEkD864juca37Yj76mVb2lY5AiDzYVze59hg6sE7CNuq/A7VDvlRsemUjK40JdZQgKncffww6
p9fCqCb2R5pCaeaMO/S3fHzbx6okdI6vIwlaTlav2yKz5zZ9xIF5ircj5VAWoaAICixGd0DItS9c
TuiF3aWoVPTQGvZVBNXjyHc+1n7HcZy3h95W1VZUOe3maZTb1hUkz1euuBGRdzdoA2iofBAno034
sINob21qnJvYwWjH8XSXOlHEHuxfWIZfqyyOXixb9NsonpAB1waUBG+yD3iW5G0XWhz1RHOKM46r
U9nzkLicWptGiSPgQHdLhttDMLnyps0hDjrIDj9+GZh5yl9X03ZxVnFno7A4oTOmxgrShwhxLnQj
uGwm85u9k1fOTetW/KLCXsJ/yV4Gzr5G4d3p4Lx2WCRA1I2ZezJClOa0pBY9nfc7I0lvdVLj4L/Z
Lh3wfINc3r4fZuwLO1HNxIzKoYaYYcWGdzBpT1iC3MQIcYrsCIJqsrHEMl5BunXiHMZRZtwmDVa6
j7mOxKIxoW7Y6vWcLGQP8Y2XQyhrtbOHRX3BVe8OtuLgTUDKUx1m5uOUdhWq6O+ZoekPdtfcSZv2
NtHh0yO/kx6mtjNqxKdUlWKtaXa4Czw84FUh3nUhvK0eNs9+H+NYnf2SZYoxwMa879RZzMBee5fI
Z5aJpuhKjRY8XQ/9fD8i9NC4HxcjFrcuBs6dCIuv7YSLn9SgydBBLac9I/ICukoT+tDT8n3j9P5G
zzFpTyH+griwH1tdc7ZtQKkDMjVT/SXH2bX1hp6oN0K3dlYavhRKEzCnnGZD0ty7Cw1T18FEjimM
kc5Muj1AKGz2Ne/gMsacWOjBq4pJ0dPSIN/X9uQtbDxwh2QizMx9ysw4PclYYo/VHP62ecoZRVz4
aWptV+1ar53m8B4pLp7Sytd81rgPAWfOtLZBoLrEN6lGgOExO4fg2a82XOybzEcxMcfa+xGkMWy/
Ww7kJLxO6UaBRN7k9H11EquTq55RDwsWOy0NH4MBaitqfGaTCZ00YfnudnCDbxStHukLwY7s0fmc
0xL9ZSBNcN2Qv6WusT+iwEjU16LiyOrFAbCa5ns98aaviGxg9yxm56BiD6cQSdAKqt4QJxuYT57G
4jC5w3PGeQSVNyI5WRqHMkPEqKgQOQjsYztqN03U+0svLc1t53FysceDW6EYrK3oxm+dx8kW/ro2
vGKpSDpDKfdspB7Hy8eEvZC5Kwd8K1TI9KiU9PJlmip4apDjVlI9mWH/pZ0tcJW7TXMLUaApxGZo
qGSHFn9Nk4Lv0cyRZAqnHg4dSkowInbOIvRdYKDCnVpY01iOXN17xFOBI2SgQZdNsPlKj9ela/Bu
hFF6tKW9MTP5TaFQ3CaSr1vmCHmc7hGykcWWSOH00aCCmTEtsx5EUpL+aW5mfJ6bUT1JgQJBQH9R
Dk2JXycUwchO/IHBEfNtduBSLoLGoIO6FCOSPSEgRZVyPGfG4G5qW3tug67YlWYFkCxHn1iN+8aU
pKM5xF0m2jgAlcSeRx1BbT8a37K0415pGXown9zxaKqBYaXhhUoM6bwOVSe3vdUf+sJz1/fniZSB
19E1bbrwc1tDfR526sMA5LjnCAJ+goFr16yH1h92ucb4Rzo4aSGlNA2Hnyl7B8oKHrVCupQ75e2U
IwzHyrMShjgKN2lPXQU84uPzzfIVwhH+0jSQq/CzMObT//xf/x/qZGAj/HSf5jSJv7IfZnrE//wf
D6/V9x9+9osqexbKfPyzfwpl3H84hoNMAbuqBLUgDEYo/8QvOP/Qpa6Ui2hbYRIwTYY//9Jl6/9A
qG1ww6W0GLEKPsW/hDJoaJi+IfE2/xXw8K8Ii1/u0v+5a78NORDMn3RENwg9WFPyc4x6zkkOAagP
/qOO3+mB3cehVOQJdpecOKheip3Vqx/lHKHJtrzQ+v6eyDJc8dcoTo9lnt7/dP3++oC/fKC/zRc/
PhHSGMoMxzGYj/z69FZmp/H4oDlIxv7ZVsha4tLfxJa/giSL3BVgW9MNAN6STR8mV1x+qF96cA6t
k14teRZRdKfZ9XMcohy1UcUuQj2+Jll+bLkbC9fpLmPeEj3rbzrNfdTqaI2OW5XhysJCQThefRgb
vqoRpNcp5j+abna/y+HCS/CAwp02H5qQxsfLlV1Lw39XbgLlKfjGldr20+VjhyT94TIHYxUWyXST
v506CmIKtIXRziTUJLtv7fZS69E3N8ST5GwFzr5sYgjhQbUPPOfRLAirkdm7JZtLbRq3bftaToea
RFm6SQ4OH2lnV78NvvVBfLKL7Jr7ybXNN1kMXcJ3tSefmjwOV2312lfaViti1I9uRfe1Bo0aR+ZS
YVytk7u0i3A6NyvAACvM+rhQCqwooxN8SSnvx/hqQsFcmgUnFZg/NAqpSkf/BXoQAFUfLyhJPkN1
wBaaGMlZldGV48AzwXknTC8n39BuI8Zxjru1HXnSC65LhRu9dt37lmVWBPzwmoXn4x7FTruzzfxW
yf7SjjlSZhGdRnP+5I79WEwgJ8BWUgj0JMXRHpSCs1ASn5yESDhsdHPgT82hlUDTNX1lBP0je38W
gcTbgC6g+dAU2yrqnmkmXTwL028dm+fafbDpTvRtdiz5/0zFyF8wadHquyyrn1AAX/+wyGf5zs+b
OW8n20YUPqd4oJX7vJnXoa3XHV02RDfAmpB3CY2nKm6trZcm93OXg2tOZR/p66icY0K1HzLZQ767
MuBO/vBqsT6rOASBIjw64EJJdDEQe/36xFlOIfwoFgynuG9m218aqS3nORaHLNSi6MvT7jxpzO3j
/Fq4PJF6D4azuDPCceEZ7ovKm0MeHPIx+hIqDxhtRCGfHFXQAwem+AZc9hhYzcUz+8tk5hw4wQYX
I8nfXg2GlgciDQBllGF+r8ccGkb5Q6MlHxc8nq2/dckBLiN7U4zyCI5l5afa96Lon0Gkn3Te9Jik
87lA3unisZT0bedZHlreQ1fo5zpg0mQkVzIqaQvFor5KcNbzPyUX4q3T0z+M9I1ZGvLrveVq8q7G
boN6hIL016tZTZM3BhO9QMJqNgG4vcjunwds0VadXqNGW7c/bLN++HjWy4r9RTEAQGIHB6E398R7
fQPuAOUvPSa9IteR7XgskDHrT79fhHMW0d8+qDSFNDDnoNMUnzQuwAP8KrARVsBMTin5pqUVUOV0
+RVa/QlWyC4K5ulsfJrfC2FK7Ffx2JA8JtL0XaTjZUite0oQya2mGD5JNizlJ6dcM3/QTA8NWtU2
eumUeYbh8aRmRnMIu/RaiPxamQSdqOaAwflb5cldWI0XCFSXACK+4aSEHaSPrj8uBTjdqs2uKmGV
6Jn2mLN5WbWxGdiM276Ecxq+NxFqg6J5TuYF0303PCxr0gtOGlsDMbenoLRARqb3hvS/fawLTd3Y
2GoH3nlAekCss02W+aVvmSWhKLh6prULrPikwmQl2i3F4GleMRN9TE9uEqc+jqDuN7+/Ifq/vSEu
jyHvdlaQ80kMwnujn60b4EJhei670H0sOn2pHFJj5uFpquZBIeGKxhRdFVL4XnNOESyIchBPU0DL
twpaqJDdjWCiVnLRqvhPgpA5Pupvi0ZJNgnqFuiJct5LftKEtnZtGZlgrwjmCCYXZ6ac+/btc9An
RxuUMou1PuRTfwEqfs1oAUWS4YBrtgeLqX/SasRcticUAow5YspRex0qzuhBeqwZt9Dq5tXjq92k
jG8ojW7V+DXUxZJInHcrze8LLToVNviNKfrWjGrncYcJfj0P1jWviZlmgj2/MnjpMIbMrqZZn/Mc
IK7sD3PKHABTBGTJfet6ay/l+jJeijEHzZjDo4ISoMXFo0c2o6O6u2aEBNQUGk3aWVo3bOdlhDZr
09vjXeCDLPWrU+vu++raVg06pE0RJ0+5FZ1oRNC95BuV1aFI7cdskjsaXFiY4qPPqz000STMxUdl
q11JZsDCfchcwuASfJxz0LThtpdUQUvna/t1eCoCazcKb92xCCNDPpT0fn+/+P7NfUV3QpYY2hNO
TR9nqp/uq5tkvd+lkncAPpvFXEqAML0n9+vOsZqH3o3l8ve/UJ9X86d9Er2TdEzUgw7hGZ9WUgz/
1Zx6VpJD1rrEbKLLo7TeZAwZlLexnnYXI5orlfa2jvxLGJPEgNBkris0Xa/+eX755fjyS935WdY2
fwhyM2xOjNDNODb+urAjN7LFMBj0OFmuuRmfPb19xucxESZPgeYb+Yui297L+jlt6MX+/moY84//
fDXoQ1KIc3rFq/lJa136ooFyy1sjNN1qYQCt16P45MbWjkvDOKre1LQBUPxizyKG3qMrtgjr9rmt
coY0Lgwavf6CQYSefqTzBk3YyUic7BeGtgkEgAJtMMplX073Xev8aeP6N4tHuo5JJJdpcIwxP5Xs
UFqgluFDochzb6vC/i4JNF/6erftDKRCaMNmpukclzg/9lEKx7a4NWlmgEXYaS5KFg6xw8xsqnj7
//7KWp/XGfpZYRuOwAXAn8jtf72xBAiMiWVz4GXmtxgJR134T1lgDss+MKHx42ico7NBGF90XFqM
KTg2QBpBSzhuTN4uYBS0N7hlRy0OntIrEZ5zNSoEUO/xEFQtfWAn3kOwoQPek4iCJQFVDwFTfrB1
axLhxqFfsLczgSXkPFZo1gULSdNo7dtm9A1wUk49kh29KKMywkIJLesdr9bCLpHCtnX9HLr++7wc
8pIbmraUw4w9LmOX0XbT7JVp8LrAovpmBJS4Q0dxFVXuOWuDl2E+yQQm8hc/KLbwh65hnV1Hlyqf
xuNrEyGl+f31Rp3+uQLS6b4gXxMcLMH26R/vkJ/2Ekx8gYJHQ65DWm5J80HzY7MaDcIAPGvPySd2
H4Iw+WaKV5GNt2nO+aX2HkPY7vnUbBKbDtM8SmXyCnTvPaq6iwBxTv+R85bqSuCl9nd1Lgv5hV7j
S3esA9hUTQywIhkSQHmWvMwnrNhN7h1unGQv+S/mzqu5bSxNw39lau7hQg4XO1XNLFKRooJ1g6Jp
ETln/Pp9DmR3225P78yodsq6shVA4OCEL7wBzVu/XGp+cUUmif3uZ1PJd17yLAtt75JdEVC/MNfo
wH+BmWl9+1OC0PUcQXXKzkoIbT+xjWtZDsaLDQZF3twspJNvkSYQYMXAFNVZD4923pg9ktQJSlQI
/81DYtG55MCjStDkxAEY9fgOqiBbvfCdyEZqtZ2AalO3cyqaualbqKif3xslYsZdDyOWHYP2daEj
a5wjGVj42NEgSIaeajVeBWYJYbkLIBpnI4YE+cpOin7VN8+plEGSNfNobmTRQYuMdl7bmChZOTgX
Kb4xci9YtaYFjMZ0LvLESJfpQFMrCJz7yZsubLnh8ckyLRXhaqBUUo8YKTr+7E4DzENhNGeP8VpD
iHaZ+nm4siBZkKw7EuJQ+T6L7WjbR+ldKHAnqpmPl5iGz1oZELeZAuXQabgHqvRgWtqxNIsnceiI
c75qyn0tsRGI4NmG2ALNbdSJ0W4ag2RCl8hhFRFPmvX4ZAc9ZfH4xWjTS1T7Nl0GwNdX0peEudf1
HWKvXbMXsYAEW7VsScBr3hkNJbqwRouiO5ZgpTIvckQ5FFZWEdXbhNxsRiPyLI3+KtAF/pqWp3NZ
t7TOHBrmI+qCGMAUcyQUqf020Skb9bmfU2cNMU1RcbxXfYpvzCo7OCWSsWzacav5SG+4BgD4gtns
MDNl4VTnB8EJlvPOQO2h0dJLKwjAjfhHV622Av1e0rhUy+hUqcQ/WvRC/r5Hzf2kkzjbbbIXiXhs
d3tcMfajft2khfD7aWSU6fIbI6PuB0Bt1kjxy1AGL2CKz76m+SjBDWs3iK8rLWWlltgfu+1d0jR7
+kNqPJ7i6IEbPlQRRuUhs24eoTbn1uqskO17ecT1eZQgNtOZkqNMKFaAtenx62nagzmqyKHwBh3a
QcJ1OdJhEiNqf2pkNM9s4wWOYI1JL4LcEXPSyORkbivgvLGyFWl4aGXLob4TTuKFZh+Sqn0SBRV5
OGFtWGIciFqNiJEQMjtbrXNInhwXznSVHNSufcK8HH6yXswLwiv89S4i1ElMq33SMmMjy/pmiLtj
aKKE71/XbXCqIjaYOL2sUd9px+jCR5OAXvat+B56zU8i/DcH+xBn2DrrwdrHYkbxLmEtvCgDmz1s
/7koJ+GRtgfGhLBorS07n2JrNcqYEjH6ntbs4XBeG4O20CSAFvGcGteslqPnxAA9WTsoEzuHaCwO
+aLp7YOHhZC43c4dWDMQcmZtz2mP/ruRDk9GZ8HNbwAks+FLuBiPZf2kNd1SamGhMmLd0OxBDhxE
hUwQEmhj37XOOmTzz3xC5wyZ4dHYeEgDz0XWn2F0VCuviKcdxKfabbZuMLIXtRUmUihhxkwnSqrv
C6/dJWjBUy/SR3ONPxQIKCd7EeFrN8SkYgMM0og8RVoGZFBhBn6HQVIGeR+byW1ThafWukpBQsQa
mmkW+MCSfqDiJ7eGFJ1EOkGRcU+EBrC70m5rn+y4tADBeSaK0SXexoCOQbcGjJ9KSY4N4T52gByq
bZas5GijlyMUpJpwP+uKG0kt1JkaYtLsYgwwN/qTJKXYnFWutbAq/2HIzPJCMZJPWkCOVU7UoVRa
9o4mHfL4QVKGgdUXnlCuu8IZEZGcwk0vMGi+UZh5c3RiZWEgtiNoTFHmrlQDdaJUmaML/TH24eeX
CDotMr3d1YmtLnphxJWjXbjIC0i37dh+TEMPQIsLtLALGmetK+VFb0sY6lp2unZFxxn7y0sJGDSg
D1CJUqleSIpHZdYOP6G391x1Cv5zgmJRVHiJuXG9oHiGkpgjge2p62WilePV8FDJWBhNN+CWdr10
G2/V68ASTF2q1na+42CKtrokwks5b2i18wCoDIRxHC2q6NEEeDDmwuQ71PRVoEXL6QxoEPfFlKq7
aQrjrjZBfGAHyBFTxfcopy8Y0XJOk4dSW98xV0JpWNlF7CwsKSd1giwvRsToq9cIcYGFQp8vJOpe
DOXndERDfrRAh8H7RydXjLcBSYKmuLOiG064YGnlRYuQwSBdV6UK52aECK7W9Z2Pu/3K9NN4k6If
CrH6OkL6bFO55V1GB2vpx3mADiStvlLptg47wkpvFGMeZlU7w2Qg2pTqgEYCaJ9RHda20KCvEgCQ
NkpRFkdcYKjVqu4loEgJ7oUh9+alPo6KnuEtcekt5xEdeBRRK5RL7erOk50bq4/B0ZIURkI/NGc9
oM29lSxkvPh7e4l76Q3Q4evGBWde+xkCl3hLYm+KN3lJhNhKyin3xxfH9+VNk7qnzJQrWmwWZFU3
hWqPi6fWKigP68QHvQPwB9VwH7lPxk3uLhtHaVB39NpFNnoBVfxiY3dDsMwhCc5zvdlyItoYJrSf
0FemEqKFHLItAqbOPBnAGGIqAg7T3xmxNVwZZYJyPB1seOY4oaJ2ENeR8GYqbvFoOyvYgSshsyWT
AixgFUAvCNk6F3LnPbkSK7ltjYem9pBhqBlb2YIW7kvl2XiBgaMvAhmuhdrW2OyCvAQabnKSQ5ac
OEZB29VL9rFjYhoPlYlAUuC04UVm+bueSbL2WOVUbbeOKFe7LvB0Rdaoa6M5kPgfa1FYRnb45EsQ
/Jv4yiz7fRLdgmtF3DaQPiWyTMwc7swmOntjfMgv6pnm+U9hTnkDpQB8XbL7umVzrs25OE+LiilG
eob+F4YpqGXSg/M5aKj+o3BRjvW+ZR+upfjWAOE/s1CxSGUsdSrv1DScvpmkXLl1shIVjX4A856D
Oqo5lUTlC6dAnpoKSz3EOy06I459Fr9otRywSRGeOiumDHo1APyQQj5PdohmtZxUYYjnlYzEvYEL
nMZxORXRRkKKjOgntqYye3eNRedNR4U0yIC/IKagebw5EV/5Et1wKbutrYziXYQJXHCGe3ESNBtR
uXAUTvVcD/A28ZgoTLmx4WBDW/EcFB8J6UduYx22JnGwFJ5dmF2uQclIsVd9IfVzOlyLPk6vlLC8
043anzcumATaTvifnr7QK0ga65T2ii49DEF6pZf+SRuCa7PMuiVMnd7iXZmcz6IEDdZIRwQSWJlf
HyGUbK2YY01SYbz2qDuawzYlll5W7OxQpSwSu46MFKJNLGNlqcvMgpgyRFqdYBFf+iL6DKjE10zd
sNmJtoERdU8u40VvirivbKxPRcG6t7N1AqFGqNOBib0ehnhqzmQJYaQITuvy41gpB1EEK121QyA6
uXWMctvKzjTaUnoj10D+hYJ+UCKAqhKQtN7ZkCgFWOaNypEsfMxkS9laoF/J/NOXPPVPrdHvDJJ7
n6p7pMPCC7wHfONuW6O9sbMgAt6KUEnSoy9i1ObFaCb3hcvj9CImqZz0rpJee8gYs1ZhpSikkLLo
eKUN6po6aG5BahV9PjXILsX7FcVTcTOiK9Qk6rwvmksRRfV0fMAWEpda6a1ZUucTehSWz/woGhhC
bnBEThDNHhZQQVnca8cnVdsGNSFwT+aDb7YUgi1ovLOpPoW9w4JnwWIng0yidWla3Q2s56dojC5R
VCOcMv2zDPJTC5ILptxlw8WJs14GSoq9Gq4bt7huc/8UUG7HSkJM5eA0jM1LzbSeOmGis4a84yK0
6iu2ORCOO71ontTae/BMojb8lG/FwjIC7kPFLFUur8V8Fcno9KLFwhAvdArStJvEqXYgJ67FqkUS
aCX18c7XawReQbAMFGvcMHkRVU5RAHexTA4r+iq1ep93CIyiPodA6NIpmz04301MRqx4ZPgAIBND
v6145UlVrg2dcmWTE6Q+iham+JaIOaMkeRHrUZTGROdQVRmiTA0vXLTraSi9mKQyykgEqjGwbB0i
lIT+tm+yAkRIdI2v/VosdtH75PDei+K+XcbX4vnkKrq2ayr8kXrRYkY1ZnjG5PGZ0PZCTm/lMJqF
Lcof8ugeJCgaNbOgVpptpMWXWrVL7HJbiWaa6st7FuzAlPCXaeRchH77ZIm+bRLelGqz8xseeKzv
yZ0fRTF/2hmDMMWRzzgEHNmGjgcAceJLzPPGObsfYNgnj/KYEnq7VE8uDck/NWO9BTxGlgJ0EBF+
079NBxeqKVU0fTEa9aYvAIXTed+ITVX1AjqsyaYkWTeYAIZrHQJcsTwyWeLmscwuUUCHT/AC03UX
jB6EXD65QCca+9buqYZXDf//kvI7nVFeQuxlL7pWbsUe1lfNdoqQxSCbsnkogUdpqX3IC5ab5TdP
tLluRf1bVNBrPT55XnI9qs5Bgu4jj9ZB9HiL4FHVmhfR5g2Y96n0FPdI5LAU445cVyoOpciRiOJ9
sgyHPKfAdDKPg4MktqrUi2+dkV1Oiyg4U9QtIBqbWUNEAevD1YdrV7mXQ3ygM+8UGtHJpUPeEFig
vRQedBz2cgfwcXcPYP8xczRvoSaggzcosqgkwzDpextdBGd8VM1ur/mw8RB8IPm1l2EMAsmzWwSs
05UsogkHC5sZtiIYWm/hc6JlBa5+HiI2g8HI/aCn4KtaQlLfAI9sWijL+8PRDhEFTSPi0qLCvrwP
2huK+dcEbcsOZKlUs0QtMx6WQSgCGgPNWGRzJ4pQEjYXqRsgYkYRrjTiYyp/ciCmOSnphdY8gL5A
mNNbhjVLxdSCIz3qbmaU9CkFva/3RDAs0SGSTUCOnWh4mC1maZmVoMLP3YLqY2Sl4TFwqb0m1cEq
IxSJh8cIh6gmqB4tiae03U05AKWKDQBQgrtne9JHLXGXvkVYxMGDyQB0dLBWoXWNPVWNM4GwIvVb
mtDDjiboyuiaG8cnBM/tZ1yYkGPENXmmoVBLDPVo9O0+0pA0K4H1UaxCaJrUYwzg8lUlqU8WHM2I
cXXNFjAT1TgL4jy+sNGsEgphin/OHW1T54yC1jYrSkKvDrcnqc0TyrcFEArTXfgszI7OA1BECo+5
vQ0M1tcof4zjHB/3PD52moT6t7FWTLR0US+1ifLneRg+R/i4gVWG0IHp3BqZvHXqp6u2lyjJOqhK
oaCnMTAlfunAz6ZbrWIZHJUJBT+kvBmOvImGOk/qNXPBIasl6TUqcFuuquChoss+02DOIS0A68MC
7g9aa2GUNYZuWovGg1luMpVugmN1d7RCsZOLJfhJ9LFdHQGqwgL0LJpsUG45IcZns0AWa3q5Fv7A
XjXgS1hQ9h9aGRulmqhD9RP3/jrO9U3mmf2CLna5Aeu5zQ12Xx2SPuA/TcFQ3CDic7pFkDnANJDp
a+L+CP6Uoy1iFsVjvgscNCmmj9f74C434ufUMZMlMP1HC1c78OdwP1xsYGMEYxUDgEqKlWooy/Ki
R+6icOAiRZLWzzOChFA3Azhg8e00DErkknKgOqdlFa3mHMdvhNYw51TvMVFBERFohjNE1gwWFlPR
d4lufSvfjGbXrWVMuWa+Hz0miFCEshmvx9Rh4seZNStaZB/i0teXOUIG00qHivnZieBGtQg/dfAc
4gJLekxX2S6N/hqjTvI/dlT6zD2Bs6WgBQxEA3nsRRXgezHRH8aBKhYkYAzTwkXZSNtCqQHENCyc
MvkMSBTJXheIHXJs69Gg58+4YaYb+9SN1W3igXghbTjGUq0uhk6eWzKHU1oR76DYf4GjFQWTgHIi
c2MZBcFNUuJ7qnoo9erGUqaEMUtqsSVRIJQtZN4V0DSO4Z1AJRHyUO3oRDEGGI6oacCwdpaS8qnC
vX6JCc20wXHQJPGwaOxhplv9ve/I84p6CSOGcTzuSy80xMxZh1mSn0Kg9AQNwNYgF8ZoLoJUDcsV
LKZjyv48V7thh1eEK1iB2G5jSGmRi9vcUxq4z3VVr40+BN+jboAqPcLi3ySGvAuCo9MbUElwUSE9
TKAJUOxI4XtDHr/W0t2AUHWis0NElrnVseEkJ2EJqyyRt3+lY/JSwDkJveHGlRE3RrqixbaEbZjB
oTX+WJavqREep/3e7xGwH1R9ZcTsDJT1ao4DdJdwnCM6EHQRECg3AMw32PM9Kk54tkVlRJfjoyqx
5RiteV1k1Qq7rFWixo9NhC9zybZjlsl5aLiIsOGE2AzwUe13aMt7Z83g2w56xWgFP3s1hFXIm0gi
Rv0jVm6vtW7uLefaBZfOQS4/IhTfzfB2pmiOYVrTPQqdiWmbKv1V2HqXtvhreNF7yARbu3FW3khs
3ftXTaacILkly2nAcnNY6Jia4k977JXw2LRidxScaxdj1lYPXgO74uWrHFleOu78mCH1GsJjPPTO
4nVGyLqhqInGKYlHxJTIcZ63IodFkDM4lXHASvjWceXHNCPP8vXn3O7XZsc4AZPepwq7KlTQJTYO
lnyu1eTSZRfr5eHRRe95EbYUjKRC30iBupMdKUfYj5cysTPERW1kS4U0sIAcXQ2+OGo67r7qHmXB
l56Y6hPNynHAwKH3PvG8AdixobcR9NWQuJyKFLcnuOkKZ74KrqNEngXsGH6aJdxwUgtKqJ302uib
wKWNIlsowo/oTCBopF61LSrrrkv2gwDmMHM0fYsBD+Ok8k4xdDu7koRSlw7ywqZ1RdErnPuFdztk
7U1SxK+GZONH2C0jgx1Z9v2e0q/0CedCzqYyXQjqKusDhz7TwqVTPHDIyl3HurpoEgUNfGnRtd2e
lQbVg8lBq2TjZJh90EdkrjqwGGTPD2cyLN4Js0yD6aMl17iL8LazlnK3ZXaQsuWa5S/1EOKZyUF2
jxX6A5wnGiMIJzkKtUbRTVSqZo8mLiBCvb80WEmSHR6L1LqmzAedSo1vdAyTZ8EYbHElOqhZeYpL
U1B3ZXJsjhUOC2ceG/ICxAHmnhbHqOpwmGk+GJayxfoYnUCSIcj2uhRitASsOfNaevk5OkHSR4OI
TUKUHNExpK8CmlQ2vUlH7ld2x2RFPerZRkV+5HemqTytPYPErK44NFQzOYvYjwYeuWQt72Wl+9xo
uEE2tZ8u4fphEz2E6xwFiUQ12dFHNpmKmcXxjeUfulXo67pwzDjGInIgsNPB2TPDs9EkBFy4bysY
sWOrcEehi/qS2IkcaEWwxg5sVAot0/k0C4eKHyHMcbQGJjmQeReAHxWPBLd7kytQcoAlF5zjopXn
EvwPwVTF8Qk2ERXSOCBAifCWd5sXSjCrOoBLN3GJSgD82LImaTVxi2CYI6vPcTvRBEZB4deJrxDD
PSd2v59mRAdTDZFKbqJv13nN/pUidwsEO++zeQUcvjVWhW5L80bikKAOaC1pSGhSjl9GoDwaCZLE
rp4vDBGVeV6aLmUhzoFb0Lq3nG1eO6u2UVCbYItAfp/SDGFstgilven1z7bD9jK9pSzxrDkCW/Mw
js66uJikMCyTB6WseOfQpOxgVtC9UUPPQYTbYwa7Av8RKAvmPElVf2UVXCEIVlMAqbnqlQG1AwEW
SvzT3aUFIiL4W0mUBnK3T6lYEu96JezcGuLMiKuDMZAHjKjZ0XuDgj6Cn1kXxjxIqOp1Q3J0hKhG
pQUHo2yvNGpc2G5h95jbhNDVreSMn6dZLcLY6bF6SC1GP+ynwa+1SlnaOSfAqJ1LRZeWhccak6uA
bcdq5r5MOTERPpWWBRmE+u520PFaizTK504wr0rnENb03TwEOGpXl+eIaYRQGlJ8zDXrczrYIvQR
MiKl9+Cjd7agnajsEOnfWEzq1i16PNPVc+UnTPpm7ZZpdsiCjpMAYnVkKcDHSkjGQZ9dUj3oZzhZ
DCsYFDsPd/VlqVlbkxwYU0UrmKtp81LiDD73DKLXSJU/ao23zKxonMmBNFzhe0cCkZ7UnuRpMJEA
GHPryRrjy9EtuGnkBXSoHHOzihxEdNJnR7QUbYUHTVGqmttP6ehHFwWy07O5RLVk6cDFFK1gnxYe
Wqht9IaNrexYXSgFm0mumReQQvGyKstFITsHz6ILbTbyzmlNNia3fWoCvN5l90L0y/rqJa6gkkk6
R9FIxcdz8eEw4ePQN5i/uPWlNmxltTdmSCeP2KBQis3B4rGqMwFmRSM1Q7TPkPcUDrvZ2HB4N01/
w1o66k6y8j1IPjHyCrDI5zT0V42rXzs5ncY4kK9pdV3GoNWZyT6lXiwcZAU+q5/IuDMk0VZV2uMY
UTgerPxqUnGK6gBwRm3eRT2mt8pwpdu9tIL9fqsUUGfZUiEo3aJzjUPLSLvNGHTK/t55aoO7ClOq
chSwNzKpBVJvagj5yRbHLN1MwmW5fZAbtr3AZVLSd+yXHTQiLxYmOJDE56BorZn5OVSdW13C/itm
gpQZAk62aMXbMqJJDslpi2F4XiA+Z9TsBDrFUwQWbjvocxqaqCRP0gFxm8suKIgbxuBTZ2O/7pbS
CRWE3VAT4DYqvdRcUy9desszK+Uy4F5WsO9o5hRbjEwJbg3RjXKhs3i6fxdSsOnITRI93xq+C10n
R5jEt8NZghrUIs7dA6blZd8b1FLIGqfOh+tJ7Vz30ZuDPIipKO40Y6W/dbY0CRQ3nmzesnGZb3Hr
3U9bka2/aPhXAXzH9pbuMmY/aExMb6ev0DCq2mKbStE8MOliqTFepWnqvQxg47CVqB+dAElqE0Pa
kMK/mXMnWuogVIFquNswfpKOEc9gzdOEViy21uL+WM56RypkCp8rc7Q2AWwxL0NzRaffAPkgm6k9
yf60yVdN8bEi0mie81Y11tNukWv9RsdACnOoWTs6r21jbEyN4N/2jJ0HLJu6wFMjCqdZfZHo+j5P
RL0zCEEWx2cBgG7h6c0Ew1cK8eTxeUV//0OU9fYNHvYtaO1HohP8EcBNyO7pSCACbv8BuN3oFdrv
BpwgNSMxoZFPkta0SyuB9CBQAVNaQUHwrz9V+TO+h4/VTcNUaUEC4VO/R1TZEd48o4lH4dRZXlmj
tp/RAtTHe7PBnxwULwJq8ewNr/xfYxh9y1z6x/+D/+uXBxEcoeXk+3DXvAJafq2auH5jSkHJET+9
zYK0PqBpUwf18O/+0leuz88v9IWcdBhyyEnHz0mQkhXVJXCTv3/50cXn//m7ptlC6O07+d/ppqab
+atrxEfuufnMxXXzg1DphTcEvj3OUu/L91H/VW1mJEoLsJ3E1/RB3wzOP3v8v36yt3H869/57s5P
GVJuYvy9IEu/fXpQaf/as/9whW+eXfsw4RxlW6fEwhcL5NshUD+AqOdLALgZ5P/+s//TN4/RrmCZ
ve/N6x90DRcPC0nAt6/vnt7+4GBIIKMa/Os9vKozWd/38Ihb21RiLWo0P3l4Rf2AXbKNFurbB/1C
r94ABfveh5ehHqKrAPvwbd7/sPT1D7YOiRDZwl/t1QNtF7jf97167YOmG7LmaPSUxRfH3rerXvsA
tBc9bwNo9y+26mUO6vc+vc6ep7GwEfv92dMrH8RPYD/+ek/vAO5479Ojdq+y5UGW+tnTO6x6R6Ep
AnF++nob7V9o9asGBrnvHwQ46IaKGfzb1sdTfrMALGT/VQfCLtj36euX2wKRTfsyPd9oIb/HUP9O
3KN90MGomLb809OP8AcSBG1AERb9WrsA/E7t3We/cH2Aq6MYXyKfH/ZAhROA80Fmn5y+/o2D4F9Y
LL9H0dhJxp+n+Dl4rX4WQf+zX/gaP/7559+ExyJA/O4XRTj99tmvU8wu/v+P72KsKcb75odfY77p
c778+ZcH/PNHf/dZX5/q6zc3wWt5LE+4JEwf/eU239QHfvuEGe0YfBvcMjW//venScDvJ+BfXXd2
rHD/OJGqfL3WlDUQ9nz9/39+7fkxPn4qg++ubBg6W8kfw/en1OVfuuv5McmP6Q9XnoKe914ZuCZm
KNIeG7kftB6Ut5P1vR+wwokkDqTH1/R1DI5/W4v/fTdCigIr7f1DdEn61iRfryNeqmJPMfF7H+Ay
QEf1h1t+SzXefeUs+YTIxvDdTb+d6O+99JVYV6/Vt1f+Eie+98q3wetnfLa+S7q/nMDvvfRv+Y9z
QyXfINd674UPTXU6pt+N85fz8t1XphNcYwIv/YYI+N9++xx4r19v95tqxHs/5SH5cVtBJUeF5fne
C4tVWWdfrzPd8dtJ+t4LX2VxUH03FLoCAfXrJ/3ne+z/aRj6+yn2n+20kzvUdzPlD3Oo916atR78
sIn/Iajzlxf/2fn6e/Hlz6fu14LSz/7s+5BC/MYpfj2W//hfAAAA//8=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it-IT" sz="900" b="0" i="0" u="none" strike="noStrike" baseline="0">
            <a:solidFill>
              <a:sysClr val="window" lastClr="FFFFFF">
                <a:lumMod val="95000"/>
              </a:sysClr>
            </a:solidFill>
            <a:latin typeface="Rockwell" panose="02060603020205020403"/>
          </a:endParaRPr>
        </a:p>
      </cx:txPr>
    </cx:legend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_xlchart.v5.6</cx:f>
        <cx:nf dir="row">_xlchart.v5.4</cx:nf>
      </cx:strDim>
      <cx:numDim type="colorVal">
        <cx:f dir="row">_xlchart.v5.7</cx:f>
        <cx:nf dir="row">_xlchart.v5.5</cx:nf>
      </cx:numDim>
    </cx:data>
  </cx:chartData>
  <cx:chart>
    <cx:plotArea>
      <cx:plotAreaRegion>
        <cx:series layoutId="regionMap" uniqueId="{91141714-BFE6-416C-9AA1-BAF506D6A95F}">
          <cx:tx>
            <cx:txData>
              <cx:f>_xlchart.v5.5</cx:f>
              <cx:v>Fatt. 2022</cx:v>
            </cx:txData>
          </cx:tx>
          <cx:dataId val="0"/>
          <cx:layoutPr>
            <cx:geography viewedRegionType="countryRegion" cultureLanguage="it-IT" cultureRegion="IT" attribution="Con tecnologia Bing">
              <cx:geoCache provider="{E9337A44-BEBE-4D9F-B70C-5C5E7DAFC167}">
                <cx:binary>1Htrc9w2svZfSeXzoYIbAXBrd6sWvMxodLUky7G/sGRJ5p0gQIIg+etPjx0ntuI4e6ryVr2RXWVr
OOA0+/r00z3/fFz+8dg+P9gflq7tx388Lv/6sZym4R8//TQ+ls/dw3jSVY9Wj/rDdPKou5/0hw/V
4/NPT/bBV33xE0GY/fRYPtjpefnx3/+EuxXP+lw/PkyV7l+5Z7vePI+uncbvXPvmpR8enrqqT6px
stXjhP/1Y/zQDQ999fDjD8/9VE3r3To8/+vHr9714w8/vbzX7z73hxZEm9wTnGXoRHIUSkY4+vhD
f/yh1X3xy2XMTiRjKCQUf/7My4cOzv03knyU4+HpyT6PIzzKx3+/PPmV3J8unPz4w6N2/XRUWQHa
+9ePp9NDe3zgatTxpyuxPgp+evfxSX/6Wtv//ueLF+DZX7zyhUFeKurPLv3OHmlXfRTuL7MGOwFV
S4oY/mQN8rU18MnxSihD9rU1Psnxw43uHor+u97xbZu8PP/CMml3Arf+m9nm/GGr9Gc1/QWBgk8i
iTgXGEWffr42DTkRnEshMQTQJ3f4FCh/Ksa3LfLLsReGgFf/blbQ3fsH+/SXpqzwhBPEBaLkW0ES
gSEizHkUfrqKxAuD/DcS/YFRfjv60jBw5e9mmapw9i+1CzthlIJhKP5WhMiTiEFmE1H0wh5/Lscf
WOPzwZe2qIq/mSkuHizgjM9q+QtyFT2hLEQ0ouJbEYLpCWaEEvKyjPy5HN+2xOdzLwxxfPlvZonr
6rnT/fRX2iI8QQCwACPyT1EB6egLgCVOIkIigrH8JVu9KB//jUDfNspvJ1+Y5Xjhb2aWOz0+Pnwf
2PwfYS89YWEUcom+maswPsE0lFEoXpjjvxDk29b49eALYxxf/5sZ4/65f57+SmQF9TykWOCQfTNb
YWhBoEFBkNE+/rzoRP5cnG9b5PO5FwaBl/9m9rizR7zZ/5UW4SeMYSbk0f2/SFYQFkRiGYmQ/lrh
v8S6nyUJ/tNO+of/PFXFdxPpt+3yzZu8MNKdPfkP/Pn/u1n8g0b2y17xq7f8Xzt3Cr1iGIYIQuNz
XHxpK3KCw6OVZPgZWHxqSD431H8sx7ft8vncVzL/v+7P/7h3/5XUSB6mh/QjG/JF+/79qx8fEDia
F0e/R6p80tbp079+xJIwCItfWZbjTf644/vixPPDOMFxdoKIIGAXiSKJGQPz+OePVzBEnZRRRKB/
QWBUaPJ7bacSWBpyIqkA6IwEITzkBA6N2n28hE5EGDEWIRRiOBnSXymoa92uhe5/1cUvv//Qu+5a
V/00gjRAMAyf3naUVBDMMREykjQEEUjI4YOGx4cboLmO7/6fBu44tHxFqgy1UFUU5Mls+XXLQqt0
VEdqLXyjAl0luZRhjEt331e+VguDM19o7RuyMEjsv5NFCqjBoCSExUtZltItxq4EKS8Gn9hgHZQT
ZFHzYhrFym5Wok0Nk23s5HBelHlKc4qUpIfIrtUOeywSN51PNrrT6yIT2wXpxMY2fjOryLj7TjZx
FErVbptXY9hfu35Bqlp4GK+LTfVQXxxfzZcZqdrC803dLc5BAIQ9UkPUV7ttLLJxqa/F3L5DJWr/
RAWADV9qgGKOIgIuIzlF0Dp9aQ26iCgchgor5De+G8hGUuaMKhezxcusp8T25fAnn4lDfDTyCydg
nIdScIkjzKKjk3zhBIJNQ6XNRhQRLkHeUhVJY5QdpiUudNyE/r7y6yGXrkr85kmc2+29G8OzZhWx
cTOJ7Yh00q3vmrEQZ33bd6qceKX0to67SfSxbopoh9qOqjxtZ97EuHIyGYLtZiTTjQ/nIZua8HKb
5l0lcq5EMA97UUR7VviHutTRrponqbBs3mng6LJw6695HrVqoO1b/Ii5XxMXDecjClO+bA+8AOGk
3gm8cQWBuTerftvTGqmlSYM1i/Dy7NAcqnmYSiVrM6umimi8jBVVXefec1He6qg6EB0Myhc+yyte
xBoiWY1lviceX802ugDPXJMg5Id827OpUKRYLk1Vxm6VWmmP6xjZ28HcdZu4Cx2oZabh64Gwi7Vc
b1CV+2zihYry4KJm+l1Tmb3s8CEg0a2ckMlQ7TZl7OVI8JYUgbjtJHOxn0ek2LgusZH8lBbyQSA9
7sUUbDEfulOntzh3+szP9Zt+CxLJS7QjxF6Gc3TY+AaSn3aYs7gKeTLM7rbpUBNvQZ1GVf+2WfkN
nYO3FIU3a+vee9ve+cHuHGVJoev6VITNpmylaNubd0FkS9VG/v1MrOqJ69PW5DFHhYu7ddHndhJF
LLop1oa0KQo0qIbsy148Dt4/ggLwLtSq7/QQSyviMRRVWo5ln5YkWampY5f392tFKlWSh1ZjpFAD
NwrC+RUa9SMK53ess8kKCS6WK7lxpHOqCYI3yJb9TrbBvQ/4Ocnzs6YmiR6jJz4akzE//7yu9aiK
aq9DnCchGopdb8BVKyuvowHLpN2WpJpMpZCNnjq6FipvhjqeQVSLbhFGm8JFmYot1Jks2I1sK8iZ
vK8VK7ZSOd2/L7rl9eqoTsa6BF/ZunRq633Tl1PaSNvFeSt3dUdtKtZzg8J3RQPhXUF0Kc5woKKq
zrO2CmflUbPtwrU+RHRNCPH1DudrH0OQvZKr4IrJ6m7cylU16xmx/b0lb2vkeFI4P+/WRr7qXUb9
NMTVJK/b0oG5W18qX7ZrjMpqPzSIX4a1V8iBBIsd4wCPd3kU9ru2EOczKRLT4FZx1OapHtlzwVQ4
xlGlbRb5cTq1Xt6v+VglYmg6JYTskjZvenjeSRGcDwcnjFNu4FbRMKr3Q+t30pRpM2GfEWei1IRu
VKMPir3M7etCN0T1jez207KeFuARqgvKFOX5XbUM91VuwiRyZTxW/aZEFAwxF4PINA+o8ssx6Lfo
3qP2vOkLrKTRr4ruvmvny6qpnoRu51gMxfRqXtbttDb56VDYnScF+LWbYpbLCCTMQ8i878ZRsLug
fxWIsoVYBDfgdApVzfmbdhJQLTSGQJJx4YuUDU19yobw1Vrm24UYljO6RgnF7LLdInO/FN0FFUVa
9dU5Gcek6qpTGY6lIp1vQWnmrh/PqjkvrxsZFLHn6IpjX6emD3o1NO59W0/pnBdvsCwmyEo12Yv5
Q9txsxNLkwzYvNE9yqp2gxiw/LIY7dF/aGLH8pg/2JaM+BxrWcX+6GnUDXlc0DqRpp/TBuVNulGq
GsKkIqYwyVSSV20nIyW6uoiHKHJqYqRWWtAGQge/KXB00FFhVT0Vi9rqolCIrJcVi+ZsbqdKhUMz
xiSaqpTUS6GgzsodYmpscn7NLL8fdTgq0w3vWXzKWvrEqmHMTNBd5WQnJFl2gIZjZ0cKwuoDCstG
WcyM2orzMijOvc0v2mlvlzHGciIpavmN0cM91tHrah4vbYeDtOmCJZGVe3IsamPr+Zu+9gmhkCkg
q+ukXjas6qjPcmq88pP/mRScKS4Xq+ZZ0DgqqkNZsVphL8a9H6sLqmw7XpfB5GPjeXcMsdd001BF
7Gr2CIN1pnzagYmuLMwRYhpUigeujTWp4ekXKeKVcpNR0qGkqafrygJgQVHRZsYqosfTNqq3C+5H
CMnpUgaSxaG09IIW9pVF9r6fw1PddJPKW7/nBWCisbFjFvLyfa+DDyPu+1jWwa6bqcsWCeWxRQDw
hny9JtFMUhOIbGBQPowprhdnDiZyhXKt9Luybc5n2m1pvdaXVRsZNQX8mvbdZW3k65XoOjYr5LTc
oxQAgE3nFZxjVlyzZy1IeKbD9k6EpInNADd67YraHPzQ5LGfRKdYZEwSTVDiq2lXMhOqPNfmrDVY
iebDwLbbZav66yFPZD3InYWgVQOcC9bgaeR9fhlsjU34WvPEcJF2uYAnWcsmW/giYzesV7IMbsbA
09MmDxPcFHTntyJS1HLVCdo/TvmQzY3Ae+OiJhmrexq0qkZ1uzfaLBmBbIWnmHYLTksetvFq22K/
RFGuCitpPNVuSctlDnfIog+8gdgcPTlUZ4ZPEBoAIAqOPnhRXVV0XjMu024ADLmYN4ETtwUODhVM
M5SY2Nnqxd1oG5rJhcB/UJvwWReZl6ZVbmzPClq5jKMYi2qKHR4vC7SfpzWdiKhUw98VQVNnm63X
uJXm7eTyMpYD6XasMh9o0IM7hjzYQf5NC9K2SmrwirHhkzINW2OLRZHYedxvRf78MTbE5l+XEj9h
z0PV5VGddjeuJ2dN0cRuZCSran1WUerjfAkuvemzYsFT4gvE1VhTk7lmv4b6Qq4AqEaqa2XHqlBY
b/eyWLjammWNJ/yaiHHX2PJcjsuFdVxFOiiTgDdLbEmjiEf5LqA4mQi6P2b0eKC9TUI7KDlBfaga
d+n9cBVEkb+Ydc7Srr7OA7FmxBdD3LlTMpgmMRafrVvv07Wt33kkkpzlQ0LsEMRdISuVFzqt20Ec
Bh4uWR0B7KRL+OgZjeKiXmmCo5mpfhZgXzsXWWunIt2iQeliaeIAgdaDguAk8MWbCnfonHips6rc
unhBBQdwYJK85fXe8K5IF3NvHd6zHO/WAcfdVmZQAVp91rYtvpDNLFXprLmyq83yra8zB8ku4bk7
MLlMydQCVp0rG5cjz/ppK5SGspI51x6aSJ5vRfGOYHPBa9Cf66cygULwgcz9GZ/IpeGBOCN9XSXa
0i7RbikVqKBJGqavxgaqJd7ybFtJ0pviqp6Xy5UU8gxZs8sLTM4qlu9yUj4HOYCbgDatGo/oY+2b
QK3zRrKVNbfhKqO4Fs1+axd+HiFJAAyxKG50oZMqmC5yZ9bYVOyd77c29uWkZkOXs5BNZcZFlyuM
+Z3HazxG1euywc9RQKaEd07HiAUJyD8fn3xSASvLDC0hVGJJpsxwmzg0uQshACWYwJDYu2hMISR2
LZ/fITktiq11D22Lfermold+hfLQ1jcuAMv4MJLZXPgpLlcH2pujax+UT45InxRj8YYPIVLGjTeS
mzoZiwjicQVYaKN6VbQcMloxczrw8XJp+A64tH2/+IQiaCxmDiHQ9eJVS2oJFXwfjv1btuRvjZft
aWui9tCPpoodAnC59eOu6/IPZixKhUZZnQrmryPw/NbfMwcomaBVmVBCVOZVoMYhBy9gA1OGQjr2
+YDix9GHPmmm9cG38qk6epVe5redbJ0azTYleUCe3fKz3DDd8Sp/v6HBQ/gpU09hDHsKGXYjfBJz
/tjBqTaAdkmMowqwhZIZyn204ut5q4dkDYNaOfBIE0edfXAjJ3En+td09NBdB2NcRuhRV3OCpduF
FuBcq2dAaeJ2q6I6DiD/rrZ6Wkuxb7Yh8SU/7yJ8tWKUEF1MCXRHe+K8jqGInrrizdJF8caarHE9
VBhxawBP5qgaVTOJJ8bl0zmtqVXRrEE9qmlQHASAbmvTIkW74ZRuUXQ2lVar1dUPRcFBhtkyFS1b
uth1hn4myHBDK1V3wzOjwD7UjiSAkJVZh92yjClu9a2uolgEkICiMEZSvmF9aNLVultW5Pu8756b
OgQoVX9YB3IRWPTWFtMHF17qcLkbDD4tpxpQq9PrwbW9U7rJ96Z6VfDlddOwdo/kjNKtAczHL3sA
Wb6d86t13Va1LfwhGPVtyWJGptd4Ii7OR4gYKOKLG9+zrUkrCZhmkEXakOW9EHOYDJDcDtMK2EXP
rWpte0/Hnu+MwFfI9Y8in2RqcazL7RINK8r4trSJtHXatOxmtKPPNHOvTDif02GKt9AWMW/JG1Kj
K+gtnkw+qaH0FxPXm5IVhEaetzbuvD5DI++U5GyMuxlglQn8fHDhjZ7JtI8QQKGyDjZVSR3E/Va8
KqFpiknRTomMDiF+O9SuBg5ouqzRkpS0IBkOmIZKH01pEfEomWQTQiuEVeCFvKCuUqSOcJIPtU8h
xJK1XNYEGpE8poMtk4rot0U3aFV2Wi0dCa710F+57dgTyT5xxbwPSoEOWxjEaNDXod0MpLObNR9y
dXRUBpzUAmUDitKZhUIKIcFU7oPrdgS4YVaXLKYL4qhZFtXz9Yr0DdTo1l1sYXfg/RzP0eXWkGtL
LcqsASwezVtiWBdkIbQlNV7TdnrjmX6sKuFSPvbPkD6bND8Cs6I0KWSv/MAEg9Wd/EwOA7SelfgQ
bJFVBVBbygEuPHjjOtWV9Lmz4AquH0+ncbvfUKOgyd+uZLcKhcohKWw1KaBdzk1g5wPZ6rTe1Ixs
d2m0Q6pzl5sTWa99ocLCoKu6e5gcuaQ9XRRGIm5pPZ3PA+ljsRwxUdi9rdpwAaw0x9p1tWprNx62
ekkAFN24EV0NnY7LIooSUTRVPOM2nuYmE9GiSk/ebNwtQLG159HcP41sXFThKY799owj7lIAuWUZ
9hk1UGTMQJ9ZA2m80ctDxc37HCEfN5O+4X23XLiNlUpUYZcu5fPYvhud3K/dUl6a4pjrBL/bGr2f
h5moXGqecvqhspUHI08uniIhkz6oZDwL4HrWRlfK15lv+p3bQFORTpdgAZYgouN+BVaG2KCOIXSB
HSNvCssOZObQvruoVNXaVXETtX1Mt1sbLRda8iH2eM6Y8A+jjvb1XA0Z6q8WjLKmY6kWQnHgCYCd
tPd0mC89bq2yfnrr2H2Ofm5EuV949TQHRmF+VhuIDQDP7TnDbj9hqALVkJdJAUVy8ABESQfVVgRP
Rf+zb0ed+jF8H1YRxFi3hEklxQOiAaT7paBxQ/icMN3Hk67CeGwlSWwdDFknmnFQ/TSfNi2EVa5n
qtwWsdO1gApHaN0qv0H/5QBMK1cWCQIUnUR1fhpMCMrPCEmhcQwoP8cvBgdM5jrO5nRquQC+kR6A
I7dJ3kT4Yl7ow1o09VnFD/M8xkve9udLYLJtkezVIPw9ESsQhbmzipO2iSkrizO71PXBUBGoPiiz
oYJmo8odSybEoEsTyz4IZHk+zyhzZFoyIX15GOoNWsMZLP16QkCrVuVsk5GWuwAarmw9E+WUH/IS
MFe0CRU6+aqRjVHehE3COvNUk/E+CBqb1kWletsDW12RD05AFI4wBVAGBjkx4K1IBVMexssA/US9
tslWAFfD2y1bckfSKQIO1MPTj+imlb1WlUYklYi0ECPTXV8BBd1QNeWQoEev21NWoIMYglJho6ud
t9rEc5knU9MNqY84hMdc78VtHRbuDNy72gedPeNidlDJBhrXlkXK7X1JhsuWQXqRuUl9w8/CzkdJ
X9aHaUM2YUtodn2oD2NL5zjvHXAlLd1RC+6FNkZPXWlOex/GNvTVaSWKMeMWeE7e78GPp7gN9t4S
dlUO0fkyWZ+FkWNxH0AL4Y8JcuD9OXRGp9B9XC4RZ9eQO4d4rupdDSxZVTJ25aDfEz2jh7LLMx9C
vsjnRSuGB3xuekW5Xnd9XaTdClmrW6C5/sjiL4uQgLmgCRx4JgLQvKmlTs0EPLqAdAhJUxx0Yfdu
dOZc9/J1GAFSnoGbhucdj1mMX0ch4PpmBWkXY06tON9kZ14PM3ShNQwPuirqQHxznlsEc4Aw3E0R
MIEV7curaGwuJCVXAIPqUy1pkeQlkHvQmOdQflmXTbQs9m277gIboVPWhW/Ae2UyVbber4FMKsPE
3rXNrZsakeWz3lcyaA66YtkYTWFmkFlUZfo2Zpq2wJ9ruqsGseOaxz6s84OWzZCOfb0P61pN3gwx
bHBt+1Zg6Az1PQlRk5FgzuO81IsCxAi2NWZXbmK8mvIPC8TWoRT9xZTP15qxJi02nB8Qk3dtG/3c
Y77EyAP0Z/OSQnFAahO8+eSAH7W8js2HEfJFyv35DMwZtN8tiyXs9+06DWYcay32A/DgzAEvVKxk
iIkBlyrrx5rnaNfbvMrGNxZh/S4Htrxo49rl+aGaAr9vh/OgXCe1LHJ7ZWR5THTVO2iYQFUBILna
9OE5oCBjtxsOBPsuHOkR80B4wv+AhF3YJZlZk5AaskV7LK6BFk0COL+hs1YOT0PaNuPzuIgP48Ae
Ze7KlGPoaYyEzJyPQgXtyPc4CM6NN+vOYnvDIPrO7GRvpmOv2dWyV/lUndk10PtiRZcMqk4yb1lX
bjpeCpT2TWnTCtgxFa4RTh00l2pyhlwCEQy1mwVt3MJIUPn5aZu3bS+4v5KyIJDMMABET9YkxN6m
zLuMtOzOtwOJC64NNBj5u3WQXtV4oICLgPkM3i627OJ+FEuK1ubtSrs6WRZIPBGt1xRv8PpW3zsA
mDNFvbIdpQc66at604kDQubjrSBnAqhj6Px/Bi1c5RuKVQk8DpCoHU1p4crs+7PAb80lOaFRGBJJ
OUP0OCn7YiS1ee+A3ZmwmrvQJRgA3DbMPhn7uY+DEHLBKDqjcoPvoh7vTNm9NwGM7XC//tlMDsMY
9sV0jMI4EhGYxyIOi/Poa1FgxRFWJzYQZZwhesY6H26FyN/Utnk3O0wPANfesaJjKsjJhaOhOw/a
8OeyMlc+b0pgHUZ/+VE7vwy/r78c4z7qAcBlUf7yZYJff/33ne7g78dl999ePH4X4bffLj5/ieG7
79o96+OiwPjyTUdpfr3Xb2v1x/H3rzv2Lwbqn7728AfT9u9e/GoU/9XGwedlho+DdSy/cKPfDeI/
byx8Mbs/HvhlDi9PQjAfjOGPm3dMSpjpf5rD8xOOGYzhOYWtJBbBIsxvc3hxgiLY5RMEMxqGjMNA
9pc5PA1PYL01QhFHPKIws2D/pzk8yPWlk8G2IA05jL3hyxewPCg+zsa/8HcddtCdR8CZbJpGQNu9
BZ4VutjCA3NYAEEz9925FfSOoUz0QsdDN0Jq48A3OPZGAvyFVvnWsm23+eJ5NNBjfqHJXzzuq0WB
FwISJCOg/ZkkMJ3mjLNjlHwhYO0LEqGKrtDSzdAZwxRgL3o57GuEgcQA1hGobWCpgaaVMKIYD6Wu
H8e+dbeV6dZTXTUmEzmgwy5f2aFjGwwe4Canehg/fF9SWID4SpUgICwdH9cmMAWWGWz+taQtzAXd
FAKI3qJleKsL8RYGYwC++TjuSuvcaQ0c+gqz50RPkr/ZchSejWtnYgakDEzyNNnjElXp5tgpmKV/
FbbtnvmtTTWwy+9s4fdkeJuPC3kFOwzjzUSHu2Kg4Rl2cq7juhsrwATrewNUQtm6/HQ0JeG7vISv
/tBgdFdy/BnBPP5uAdIlE6i5EGyVZ7njQWZo0ZVJZ21MRBDCoIgsCZpbwGJQkoJJuuuwnTuYtEqu
gQfb/G0A0E4ZgJRTHtlXk6td+n19/i7/gT5hP4RDyAD0BAroheW3gAB89XZVwxBceQdEVtMMawKc
7ZI1UtQwsIw+ztCmtcfnlQ3v1hIQSI2hxctrvr4S0v38JzL93sYYgAulwB8gegydr21sGovnql83
RQ1brr0NlvN+2+6HZZsu/YSCi35JinbjN3MzfNhMI2Lbzuu7TqM32sEQ+fvikN8FB2SNj3tyCHEK
izQvtmhsX41u7mCcvExoSMVUlhcdr33mselgfqPfTgvbrunUoVlVngdqYN20q5aenS65Gd4SOeMz
2tT40DUw1wnRW+l99DOr9ahmpx/zgfGzaUE4lkXXJt1WE4VJU566mekUH5t6P8C8ABij6s8q8e9V
Dd9xkQKSYCQgAYkXqu4NUPJmQUf+cLiHXo3AnHF1ai6L93pD8UKXed93bn0t8wfmg+bMwzpU1tNJ
xJ0ObfJ9Vb/ckPm4Q4Vg8kclIZCOXjhjtOZc6xHD50ddn6tyximBGL1eG9RdM1xfR0vBTr//mcei
8WVyJrAiBSVAYHKMgAgM/bW3AcVd15BstBK6fx2EDSQTaoq4B0hv1bS6DazIptOyqnI15/18C1RB
lHWEVjCL/Tlsi+68xZF4ZRj+mfwvIWfWHLmtJeFfxAgAJAjgtVj7JlVJakn9wujN3FeQBIhfP8nq
OzO2b4T9wqgKtV0bAZyT+eWhaXxIqYMujGLjX3ZptryTv5A8+G6xIJiPsykQvvpb2VTPNKtpAKJi
5v47dBa66iz1L5ROn7qmGXTl1tO7zrT+W9AUa5uo+B7Cqjzm4/gJS8OhUgzMaXTsXcYF/j0vCwdW
AStKV/5xbKfmSqr+LqfRYovXx35QxZNt7Rdlib7yKilW80Cb9zlAp/LPP0MY/P3Hp1hbPBQs4Dgm
l0P7r79DZlhmC39oUdMX6uAxsTOD3z8jiemdBrAkEGrFa1yx+kV7TXKWXgw1om5/kblit+VvFpzT
S1Iz79SIBu2Dn3kbk7b5RvdD90xiQESdn74UTfgLmEp+FpMT65TGqN6h/XjZJG8j7+VGec1HrJp6
74WwlmKjXycpdnC3TnFJ7JsitN7mZ1i6elOJGRTTWMP/ZS6JYkX4sROifqli/xrPpdjrmDUwgg3O
TV4U+5R0n4+TqwgTu66Ki1fFSJ8mCT5eUNDDNNb+a8UvVCX+W2l0NBE/vTQVVLvHHtfHAgKkqyAi
UVPsWw3dVYZggaK2GVeKpe2hsz1/0bN8lV6ttiVZEKRO+e+EdBsYo9mq7Zrhjl3TPaHaPVgasn3b
5GqNnaC5tiNproLN56AoseMtygowL7FJctvvc24Z7NA0uSQ1SIq5Nwow25QfAFnGqyF7GnFyHzwj
k0vL7ooO/mUk2BCztmi3TV/m69aPg4MMw3QzhkF+XUyvjcxIs4Vi11ztcuHOREoW+hU+6LRycUjO
c1KFeksDrz0Ovcf2gQeD0w2xObUz+/BCPz6xKvVOqg7JtgvicsV4r54el85ZtfFiFDS2q9N1ruza
tjX5haLsWPOfSZF8bdjQ3CqYWqcqjHvYp52B9c5ENHWy/sL68UmPCTlIhh2AIfJ5SeMYqFI7wIuB
Kz753ecokxxK95CcG4ICijTeCeilw++NR82so6Iem9uQf2qjqlfNzLj5vcFwWqUgbUR/q2fR7SFU
8JXhDPJdRz8SmdpVWPfuNgQDyAIKN6loa3YcoFAexMTMVgxzF3lz+bOvg/4mWygwdbkzy41eNkH1
pLx+H8f+gblu+gwCVC2+GrxVQnR3ysdFIs7m723jhz+rukN/7F0eC0Fymdx1sk+bpjhpUrqdxS08
0BYcw6MQCiBPP3mJ4FAcDN83E33LE16tmU0ABIay2vCcbNMkfnb4CcGTFJk5Fk0Mcs+gqpBDg3UJ
u3XoSLYLa8nOggTDtg7q4sB62e+VjGEZhFB7yVLDPf7TTvji5snY34PNAt2Qi/DkhQCG1JSfx5aH
26aLw11D3EeS9u4Ih2Ha2RK3b0ay5OhAIW18lXD8M/HZkpmfQhSpYGDP1XKZUx+gQZ+H5ySud3oI
+MvjtckQwr5iU4d7eMh2UAkM1DzATqM/u21c2F9UBu1nIZMwcr4YIi3r/g1nyhARrsPN47+qac9P
ud+ER6OGX9niP8aJ12zA2zbrpvGAujZDvH9UDEh7wZZ2IniZHEQDatwu4GFxQT8PY5+5dhuETRbR
KsOOQjWLpj49Dv5YvRZgO15s9pQECxNRTPz0+ATJOL4oPW77WppL5U2Q1EIinsciy1eOx+mXOs6K
Vd5Qu/HZ+CN3IkVD3MPHx7FyaTt3Gmvenx0DYgC1FxZ6UspDHMx609JCrrz05os22zV19T1pePCu
2vmzS7JDoPv5edR5cXZeO62ntF+lWqWbrnHmKOFLqZiUV7eATXk85OssI/k9gZJbjKrZg/Nwe6Aa
8UlBTt3HPxK4z4cWotiTC6tj3HbkVObe13yaTGSpqNeTye0TuJVsa4i/jiEmbUViUqCj8YKOcdgK
CTWfj0e6Ss0XPk8fNDuURLhLN8j6GoDuin4fj7KGHDQkGqSIqDO4Z9X0Cmx1kd2Kt5Zk0x2r71Pw
ed52bOA7P6PJNhcMBCKXzR4Wf7hqmymGo4SLoM0MJZm0UczDajshNg+JHAeTb79nPLC7pPWCl9TG
m2AK1AHLhp+yjvKTD0BiNTwO+CKBilt5R7RG9W5ezEmvBO7X5lZd/AwIm7bgmKF07VjRmgPJij+6
yrVHEA/DimY0u5Im1usiGe6FN30hKIwOSQ6+JYFBsdLSJncwO8nKjH7/JRbF91hjKx96FzW8rbeT
X7eHdDQQweC6vVBPbIi1R10002towS7wY+84P6kqptsULuvXzHuyo7nGzfjc6wqLnOl0JwIC7tt3
9tSwdBc8ep4USOL50XGpMBlXWQJfIRPmWZfBhuaAYxjJ4NhPhQQjA6O6H4tPoF9XE+IAzv36iaBn
2LWef+Vk6m8pTtS1mEWzHctZnQN+mglAmRaEx1rFk9yq1vBTbGwVhdS3a1WpeZsfsSDG54zX87ND
4bSVpNlD8lO7kMps3fEa5kKmy+0g42MiBv/eok9alwmdNnPemN240OtDu0+FjXgxFefHxfiwzuoh
DlZNWqY7xyq791WbnqnfFpEAdOOkzS8lKYsV1HC1qXhvLsc6T/W5XS6ciCKSwtotNVLfeaLAQg77
LN9WHrQzHYPDqoBT7Ss/fsrzAZWd6uiuCCobTaNK3ooqcsok17yeV7gN1ZPJ9fSENyi2emjdC02z
p96b9sCTgPMw9d2geAJshK9I29DfhMIV57RTxbmH7Zn4qTt1SVXc+RhssoCkL9yAk3Kdag5NHgIO
Nt6wbWV1MbwFrIgT/VV2cbuq+rLcQnP01tns92eShvmhIOxg+YxnnezPfcJ/pDWMygGErPPH4AXe
SLJuzdzfnJe8dbXQQBUrem8HYQD/0WJfhXWxhpMR6C2ANboqO4sqjw+r3C+aE1v+t6HgFFrzAGjP
au+IIACAyiru8PEyFmnsspFN4xEYsWzesaC3IWzOe5yRV9UN1VMftxRIjl52mzy5VZmP+yD332Rh
6KZs79aGxc0R8TImKdDYpRuYypHD8U5QrJvWPBuNl0AV49ZjO+YbuA/uS0XZLgcmlz3ReHI/J4lq
qhFH1DYoeJPZRVXd1utm+eh+ndznRfCYghLHgIxR/oAhkOAan2I3vdJ0Almdw39Aikg/M/8pacqt
B5npGoYa5x2fq00L5XrtYA9QKCZn2oFPR7cbr0aMF7k7HXtYfybb5YH7ADP/Uwqv3rJe4W5COCHf
TWEfoAd166kr9QbIR7qjU8jeQATpzVBlbxCeP3yr7tLU9ateTiMNFb8ZVlKr+d4T2HlZBv2aISqw
4kHMAH7g5/rnPuIh2P6lSQrRIZFAKLS1PAwf2vOfpCwVQr/waY0WOsuOxEm2q0Y73NHlpevSs199
bbtT6slj16X5epK62KBg1E+PS1KKzcCD5KbH/vvjC08z5h87cBYHZvpdXrp/ETv+q6cLBdLbUJlD
n2HX/ruexUwH6FoahlYOPAtsi+TCHOAYXQl9abL4GkzhdC1km2yaYLbP//xt0f96ecWhcSIbqxBN
EfA5/tp0yVakioETWRXtICPTZuk2U8kUZXTso5aQfh+kwBVFI5MTHE99FeO2k7u0abdMNeo8IYOx
H2WoV1BgwNPMKVpI0TfXOM/k7p/frL9o8X/5aVUoFi0GMR4M7oBk/9c3m8RVMA15068A5KE4L0K7
ghHmbDOdfBFOJ5cW947FPsD+ZHqzhUIYiPnvS5WzkOJZJKYKvM9SRGLLhOlgAg0XvbAHNQRqJz2A
3tDzZ/Cs00+T6eql0hr9zATbKtWEf/ZC4ZDsPdQwztvKVAX/Jsf990dUaH6R/wqgTDMqlxTVn+5e
49ncVoVE+GCpKJ3FSRnNHoQlqUyzQeoA6OpytwLb6jZB7amIkzg//fMX/V+iIGLUAceNITleRtAl
OPrnd5GOCZoJ2CKrtKd0NXr5NCAnAeZhyuWtlyWEkcfhkDvFYIIruY79vjtygAIpOLqfgA1LbBpZ
/S93wDJ+5W93gIJ2CpkKmCbkqsff//T1ODUzr8YuuuqhlJ2Hip4bpFKuidEdStLspaHlj5EyNHx1
VqzLPg8OMFsnkMFBciHCb/7lm4KI/7d3hDBXAJMQkWYEugAd/P2eTJs61DHFrpZr8BDN7rfGoCI2
D+2a29gcO1B3uyTQ5HOQ7Q+ixPSiR3CsNeCR7VysqiaBAEdaOPTgeI9eqpELUnzcO+utDS/rG4h2
elHdFJUlBx6hS9CXjqgvaQ1AFIGgVeJph8hU8yvTYXHsrHzRXQ/Tt0qqp4cEHn6dEttc80YhRfKo
ELgXwPhE1mHIaHjN0wIo67IyHo2WnDyNNhTLwyXp99/i0u+aOJM022WZ19/EoD7x3d5LUJvXhsYG
veZJ1gM+SpYFr0Wonh5KQ++G8sbkB9n8VrcdAjKr1mvpa2LIgkUZFKpLi2cp/97bhdXjg/+W1QUg
LqcPca3IOZYA3DJkpqiGzbtcGoau+j+96JT6BxRtfCXQaWxaO0DA7q3Jo14LvR6zMF61obA/gvoP
ja7sl5mmfEVqVaEZrrJTkxTD0ySxnYQw7pGvaA5zzqt3fOkB+q+sIMP98VGIp/aTjNkxZNgvKEdP
kaUcrI3P25McVItsVfxHGethm/K4OdReA35Gke5OAOgf9cRDHDYi3ZYBjbeVzT87tEW/BrBQpBDg
ducK/F/OgCFJU1161d/Dspu/LXwrImyjeo/tUEZJX9lXo3q9prYebnO19i16Yh/yPezafv5I5nxa
MUuLLXEh8mrLPTRb0CzJUpNTWb/OFaQP33X7tCBQi7C+GQp/VAxjvymXImgURkSNMGdkXIZLoOXJ
L9PuJJL7iMDFsxhKe2YpGeDxqP48DGBysORs5NMmUksBUBSieoUR9Pu2ER7Z0r723xYd/NyFZbsi
IXIbeaq+gsJCRUZ/IJfVYrnCiLaNqVau8s2xz2wAayIUhwApsTp2WMbhbA5Bn19rrvtbBrGnV5OI
/JkH6040uFVSf6vYQLFIIGhHQdf/6AAsv00gEa//92yoggSZFt1GIM3Vs55BPpnJii9Sj1gYTILw
ovn+8SLEQ241N82AG3W+FZqYjSmbX4DXRVTEWXLi1r8/OneDpveYBg4lJ2TidetGbwvyP9gGQfNN
MYf5cBTBjdgHYlGkxBzSzsmVG7l7QpoFwP5jc3UI8WwE8d8LP6hPs0wPE6JT5wqVz6pPTYkFSKtl
fVLABI5vpjqe3nlrwCgH/XOc13lkcvazgu/3kpbonNshSDboG3YlUPOXaopxein6s8v5Kxr/4Jrk
uJAme0e00p55hTuRzuQee5M+THSEa0V7JJu8NgOCUV6m5RboTaG2QvUoAGiYvkp/0CdRDyBrKbq8
UxaHURMX7miDkZxdID7/cyd0AvghpwpYKiqJDKRizQp5apffNk5Xvd/yc6PMeCAeuQy5rJ5x6lTw
AIwf0RwwQpm4ZJczByqNlMM9TfQUeQglrl1gbnZMmsvjovuuuSRol2EVluxAwip7CeuoqsLpxc65
QIOaW4QvUKx4FRRcX7d8V4/JH9Uo7AUWIjtQueVoPqNHZy4d7JfHsRwCCjoYK3fh5E1b4uV6+3j3
lSOveddU+8ezWl6LGND8cmbG0yHvZbwLmLBfJIuPrQvY+rHVOhNrQEQ0OTjodMdJmHLrQmivMryW
vp1RqxK67Xmvj4/2uBJQWkepo9+7dTqzVVD73XM6VCFiJWz3eHEtpbdT+LUXfNydfVLtXAP2bqnP
ulTeCM+DYxgwg8UzILA3d5vQgwFJisBh24r5qvb7iyQgwIeh6nYW5tpazeG8Q8G2IUlQXAM9Ybkn
/Bt3A3vLh7i6zk58cwD1Tz0BmwONXVwY1sjFp164ZcjgrOa5i09l7OITR2Bik9vRR5SwbQ5p0Nf7
gYMb8qGRrJlO2nNacL0e6nEGVQWisSdAAD2dISNJZH6vG4E25LFeHpX6ouZkpe8954PvdrCX2s9W
YE9z/ZJBsbY+yTTZFdxiJXTDrFcDamr4Az7Snv4xRp0LcJrXx4D6pxkI99c6gFYz23Hv5ZYAJkKm
zpuKbwT69sbq2tuVbfGFmxhUX6H8dS3yYtclYblGLJedILk/PYqk1OR0n7GO7bXRq4A5dw5MUOwC
nLHbpG3lDUm9fJV05oePbv3WJHTY9CEa7aAs/SiWMbkxSICI3FXdWZU5CKKlw/SR610rmJ/lLMsf
HnJMEW9ssn8oG8Adx7VaTk7Vjh8sNMhR8rZfD7k/vU/kI+ns1epUJ0BwvssinX+V9nWeplcwtsM3
DwTlWP+sW1iApKv7jffYJJbEbh5ktf4c5hnFCNX1c4+wD6+R+eYtgREGjj3ygf58hKN/n/d5Z+M7
a6s2apOMuf3chU+PdwWIT55oXqzSpCy2feL1ZxS3zSlnQBmRPfshglIetW/UCenadaMRBZHjNJ6m
jCQnMbUR2nWx0WGfvMwg+yKcAe4T1OAr4hW0q6tbMPvTDp7DFEkVy7WQqdioaT/yLPtezWZPsFZu
Mw5iHBOt7rblco6xchp2VWfAVE6fccGzd+Lrw0xgRNaG0pMXJGIPGBPiFKeI2eTBdKRNkOBbMt8c
tkIIqzTdsZqTMnJwZfQ8Q+Km+vYwdII6PZQyO3Z6msB6NQUiJsA8oqFHBp6qDoaQCf4op+IyMKRo
EtiN2wpBELpi1kWmNM05ZFVz1WFeHTKGHPYBy6E6PlqCPgUA2qAS3oIhCNdZ4oXRoxVLSBPN6Qhz
E8XqKqU2fZpL2T/VyKjhF94Z45r3rEnSs8HCXOmEpYAw5+I+xurdlsX0OVdFGgUQhV+ZMF3kN/aN
E+hjQacQpG/j7taFO8/7I6GkxCmNghRmqVgHrT8eHWnMng5Zu35IJnn5RYS1t5pm0X6WrWZI0ND6
OGiMr9lUVQOVbU6f67iACdQj6u5hvztM1Zjua3oyJbNQsmCNVQ1AfDGWfFssm8m4vLVRDRDqynfP
BiXCCMZe0iy59MJrXhnXR28y3WcFAfrhv1F/TtahC5uLoB3yvWoyB0Cy2FwKgUxh0UH8CEjx6VA0
bFGlIRrQi2KXL1VNO+LOIoBM/7ntAs2/2O1/7nDRTaCTCOCSofnC+Mm/zWpgQVX0AR3IasoalK+c
BXbpUlFgFTo4eA+Na+pHt/PoPJ9CyqNQzv4BO9l8umjLx+8eRPEvbnQWczZMHfVVFVxNasnZiA+S
Bx747Cr5NhBk8IOIWurOduqnbl23ciWSMNwmczWcZEWyA6RxuepluADleFqy6T9/QI9MUYkPX8B7
J2hAaHUI05idg7HztoOqgifwuPkmG1gB1wEkX6PL1xb47t50af1qOkTESYqQnS9W/nI+0OUCWXfe
WCGKjQrhUKHn6a5zo6ZntgQ7DOJ9L2GVfkV84lfMiwX1QIWKVHF38+eULHzP1nlDc/n/S1bloKxm
0u2mReLylcNEhlF5w0GB46gPwTiLH2qZ42BnJOiLoTjEaM8jLWTw1iEtJjBBZZdMtYgeXR33kBwn
s0PcwmUUUQkkwLO+ODxUmxqfCDMO1c0pN+3jUMuoFSN9baiUOw/JXJo2wDaXm1AZgqEaE1S0Oqy+
VYWOr4+L56f6knlIKRNMYCCA9Hf///XAxfomO9PvHzsA79Jzh/L8AEh6VUxq/orkWIjBDzgYwmSO
/LTZ8KHVryot7HOANNQPjgTJSrC4uTUTt0tiEAD72CJlBl5l/5Dy4EpB6beXquqzUzv4v+Z2dM8z
+N3C4IgaA1Y+IdOR/raFoIdf4fQtjbf90lRNGiW8+60ROIuJA2k+3ppK2o1RbbXGKuvPsej7o+jt
nvvnqQy8r3oSwUaURbwOZqTk4254FblQX2qefXAr2wNpYA7D0oSOqqYKXXZsozDv3sfeiktqBO6b
CtEEAmnr4FWZ2+dKw6N6+J8/ESWqf6t7VTHOW5LOBBn5vItSaLIXvXjpzTgn27QhwYvKWwaVQxVX
OZLdwylDR70OAy/FwI0ZLn5K2BtQcha5PB4PsBK+WzsUx5QZ/eQItk5Vu10TeHqTT2Nxg/ruZui7
3sTm97Yfdypvug3tkMDEg6imFf8xYYtccfWf2nhGdOp3Q5WawF+DWSQ4nUqEjfPlNbJy8o7YEC++
Cn+psDTvJMwOdVMcfnvJBca3vLQy/HCZBcyV0j/K3ifnMOnBU5Bq7xGlxKomguwGqwyCv8RDuh6P
YHJ5e6ezOIKum0QJqeRpmtNpSVwUV9XL/Ui7YsM8p0+YyjFvuTfwF1SzbWSLGZtm0/PbnFn/nQ/9
G0YDzDjeKN9xL34pvBgDO2z8IQrvRaWV+9pz/2QxquEtNgUFYYsOui/IHjh//doEaHUdqoynWJP6
2ZsxCUL3bw7o1C8Ce3uq5xAnPBwNb8jkLxp6EWvjC2vC7BkpPvXq9WslKmQZeu02ZkjGrfFy+DaQ
7GDa5ul9zIkEQV8H69mpAyBQ6NQg9jYeT/iG9bNaKV/RY6jKZl/IwERGxhQ33TysfQiIaz9W2bYo
phDKfyWBDHf1BrwgJLuyE6tynHwARPsHhYF8PmrGGqnmINDhsRlEuONBhlFHyyle9tuy/l5WfIPf
Yf4oKg30LzRf8mKhQ3uD8UUoKZ9HmYWbh5yOKRt07yoYSXG7LLZiflaO22fIEsMOCfaTl+XfWtsP
95DU+uxqfu+RUdvpYhSrkXgSnaZj4/b3Yas7PeBQQ5OkscYuj0cZY5cO0+R+VxS+Bbfe+IcE50fk
MORnM8xV+jw6kTyX1sFWYBUMr+Vp5gc9vM4awY+iGZeMKkRiM7wGy31CkKlCii2I1+BHJ/S4Kt2j
aO2e5xYCQUHmQ9qL4bXx+fe5QzY1lDrGAJgBU0O8bkMGv0YX0PaHvgYq22A8DiGQImL4zVzZPXQc
TDIYR1CbffHRhENygaWfwfMYkS3XFf0ymI2P0RPvLO22rBiRicxjeU2rTKwtjNfXGH542+Zvj8P9
cZEzLO5OXPAm0ssk9PSaJoiYeFkFy4ipdzQ05WF+FHChHwzIHoN8CJJsN4/A+wpjN2MHV91SJPsG
kcXQoDJ65pDV1oj9knXpUx+Au4fdkE2YWqEUQmecAlbwrL6NJcIEOMjr7YPGSZoXpr32glI1Mj5G
C9Vzkh9Tr1gNyspjicptNQephZCRJHc6v/cxC8A+mGTNJKCcME/OAKjmTU1kuZG2MNCSbLyXhSuf
aOqtqZ78IzqOYM3DBktdthqlEYc5qMs4avumuAuPik2TIHjfwPhbJXz2rshv1CsRACvL25RhCArG
cwWxklHhwd6Vg/uG+n3VT0p/9mGI0zmUf9iGI3bCSXvKgbrEQA7Cn5T5HMceYpEE2YRXQG5IRl2Q
Y8w+cAjXa4re7KjrIv8IONsGOWR50mPkz1KK2eSBAs9xRIhM1iMGiT13ZhqjHA2oZ0co/WHVfTLI
Hpukw/QQW61TkkusiYEfpwJhl0VOH6vZ32R5iI8SV5vZo/KtaMscaY5l6lKlv2uMmupXLERezYdU
tDILjxsUSOGXWXccrDkqXpgrTqXhSQI66VQSXjw2fslrfDXDMg/fGYrwEA9rTIvA3hIRW81rU/Js
Y8kM8x3g8vZ3f17CtkNTrdeBUWw9caOOM0tfpscKNqhnVgDCsjXO3X7XVIW7PB6BsMES7Ad+StPh
FKJjQ6oa41bGdN4KHedb+CfqkrowHg4D593WCt9/Bseza1kyXRiimFflHBSlhF1nVXywpdBGUeYO
ok7f/Tq+tTkLNY6IfkMxMOWWLb+A8IYC5TN/m8zgrTvF8/vjopFf9wNCnx/Phi4MsOfrj46kYt0g
8rExc44MuoJRFM2G0+3v53XeuCfNxq+N6QdUDvodh0GMMCEZFCxiAPLom5/AK3lPj0ddF3trW6cG
xmqf7mKHxiHgPn8xEmWBqZRDhhBA3Fw6va6N99FMdRJVQ+bFKwTO50toWyyHLMJ4Fv+NJXVzT1T6
+6zHOoLJYDH5C/Pc1m1rJO7v/7UKHydyOCcRbXBCweB8lAddDKzJ2vlOS109s7kEVNQ8G4yyOxcj
i28ijsUz7V7GWmT7xCpAdMvu0lOYVUKn1bHEsbUnST4grAoynMVI/D6+wXqZREPbcAawuZlpE/8a
SnQlOVaznb35LhpXXKmXbH/DcgPHQI5yzl90OAJ5cBNZB9rJPa0pMtNakC1CwvwmEDy7WQY5Vlik
PuuUqkMxtZiDV6Eza+J0Z7Ou2zsAKtegare6zNXGkK5cB6NXXPyBM6Qo8w9YRPo2WMEjjuEtKyJq
/vKY6RNL7GJuatGbz18xd6M/Py5p7Z/yYYTy5XwMfkJgf6eZjxS16G4mQOQOQmRwmd4pXeb9yHjd
DbV5SnS5C/0xfTFLQ8jnDBPEnFNPXaDkU6c8hCiQIGY6zqIHy8OXY7aA9Ioyb8i2iRrp6XFhbdPv
fTYfEddEVt9eG510qIdcC9w+HhTansXkGhkkk+wNLOtw5JLkq7DFPArMJKiDTY+/rdDoXwPhzfvf
svWidE6DGM7pH1aL8TTaYjqFnSeBPvDvI8jTU095cKpGzIvAcKAbgtL7xLuzbMYMPExb6qjhp8dF
5+wbN7LFbsmq+YgYMCRP1ICPGxATD8YVm738kIYSO0mDmwl4d7qhmgf7fMQZ2nq8u1cyW4ZIdXzj
F2GU5cN8dTTDBKflkWwxTAp1E9Qw260em8HjQkMIc/BNmjUV07dcpt3FjJO5Tnr8VIMrXzocVihv
hjuyw9uuE8VT2SORiXzacU4wf+vBWRYWTX68VCfgXapNYSuMpxoa+Kcao1wK1kLU6MNx1dcs39hJ
mU2uk+kV3n16WqK8sGe+IWgQfCylFbKlvRf5cKrWJof+w2Se7+Y+xg5e2w8fSeR1GbbuSXgVJhz5
lQGyiD9mM0KiU4rGLO4FGl6EzN5jj5KokY4dH0+BPJ3+h6jzWo4cSbbtF8EMKiBeEyI1ZRXVC4xk
sYGAlgHx9Wcl55rdl7apnu5qViYQ4b597+WAtBCVW5RIEi3LE1/lOb/Njbe00FBZtiK0OqzuqbKn
c0eKv4Ya8Ydo7nKYM6uFCVJZLwQ1LqNeznFe1tQfQWdgbd31AHwwmGY/zpz/bRvf/fAVo/JRWvnZ
lymAOu7R8yjyZdfd/CT/75d4JH5/WUzgM6wOVdGi3rXl5L77fWEwzZTG3VLW6nGb1VcyOjKq6PVi
8DCglfoqi8nkkgi+/dKzrGdpi/ba6Ri/1olm2KAe/qPylKdKGdtuLGr8hFaWRdXNOGPm8oy8u92J
m7jTdna9L5hiqXwagkSu9tNSVvYTA/g3bV3qy+/fGrZUhArv5k5OlfjfD09+GO5TDQHq98/SeKLD
l61Fq19nO1sK2mAbAqWCTHhxNxxMmb5EaeWj2vYVvRk+sQaxZGcxEP+TjKPzyOUa/P5KVlvxBwHc
X1YYojagKX/jzUBNuk9r+e3jTMBOwQMKRGU6zZt5t63b2R1M519egQQY5Y9m1OoJBhj8im5Izk3V
n6BeZc+dnh8GfztUy/qzFn2O+nJT6STMJEAoes+5OBp7U+dc+D24043rp+aw2QHqq3e/V6bshLhQ
1BBlvg0yy02Jy5Lj0bkd15Nc37qya6NmzuwDkt76ttjzfhVtfzen6R+xVOnVoQEHQ9hr75WzjCBN
VnXfEIWlkb/heXJa1ubG0pNEI6Ny5cYYdVO+pelyX65acTBmeDcUdP7FIJwU+H4xfDpQPrqqXv8S
j653IvOY7Jh98FvIIPT1j1Te9X1FMr8bSKu33jqefs9aggx0raIco2kMK1A+d///LxZDjaA1PsU0
alzgSHq8v/vN0Ku/fTnNl8V3+2ARUnt0XH5TI7fjX69xSjnGzRbLuTbeN/SpMHPc+aSPg/MHeuOO
SHNEWHgF9eDX4Gi39j8r6//ouTM8m8Xw4AAyJDXeZo+EqtWhrTqLrJq0Hjq5PPVMmKMh34r/vQHl
7TUY0qm72gxwJivdj52lrpvjWA9OVtkPuDYz/NlEgNesOhJDd94a6Jv+1kFBuBnPJfm3Ilmb6zTT
Cu2GNekC0xq+x8VLcZVlehU0BuKEZmTLEYCfvDnlnLErLkvmeVHTgFtdndK4VCtjns5K3hbaZGiE
dfkg5NzEczLeg9jDrCVLiHcDbvTW6UISa49Z1Y57V+v6s4Dqdss1p9dyVWm4cijDakPPHAlXn2sD
QwsllHX8HQ64mDZCC/LHbqvb9ej6W0wGDICSWPyf6zisduipvoud3HUvun7vzmb+BCwEvpah/lB7
60/AdA5p6pnX34N5dRMtmOuyOlgY/Mgv6ZffYrUdaveQzN4j4iOUDVNWV/vWa/F5MXkFkES8zH/g
UZyAPa3F+X9KBQCk4nG+nT4L99GxWW9lpHgm4dkf+hn9ec2rc1q5F9teuyute/Jopkb9YEEfqvGl
oVpoMvidyVsuOcWkHR+hjJJokXP/Weby2ADgeZRT3ga1rf6uRTs9Whs3ujbhlnYqK0ANtB/KYjlU
U1dcc+VbD5YJY09tyx1m3rd68uaztmwEexIYTzX4yEQkw8GpySeBFcLi5yA8MEA6/v5Tv38rX6Gn
Fikzd66tCUvyQve7GPbT6N+nADefBxvFOi27u565+h5nchr8Gvd/6ydwhXetAcqqaB3S37dx+axT
bzWrpQX/a9pv8vvvMMZeJ/vudizuKD45plwoS1u16q8w+t63vGEgYxRAYUlvk0vom2uFfzHaMJtH
v2rrBEWgSVC/ec0Cw5+cOCFKNNxCfpARmAHXPHEKDBqDwE4ECLQqnFURViVV6a9lPlNjdsjn/CMZ
rP64ro4MxsxKjkS1YQiXCC9iLKkTHfm92lr+lNSadyHX9zBi0jwtfTdf+xm7JCpwzCf7WZd4jfKh
3MJfgX5s2/tf76Omg/abDbvB20gx7Bn2eqdjfeY2qtITZQ9BCGd6pDv6LyuYoySYOPem2X5vhWHc
p1n51WsIM25rZF92vTJf425k9v5SU3sGdeKSAylIFNZQOnaG6LlOJBIvyp0PnjdbtSuqduIgvHw2
k1J3NYa5ANDYqQKKxlTtSzmriPPCeLJnibKXMd8ZHWZ/a3ZBIYqTNVEH38+QfwxoLJ6+7IEqd3Gd
brA5m+wNM2Th2/eg4evAx1+5WXpO0qDoYxT8B9/iq0SDdzi126GPzGZ2DxXdfaBEK6JN22Tk+2Rs
bG6KZPbXZ7XOGfUfUQFhtvV+q1oZyWTk9672iyhKwg4SRSor52DVzS2utZImTX5mLQNwXOePvdOD
vimgmayKmYepM/9vMqCz5ifGGWDVIuvPiVoxwntP3nGsxiIaR+2NeQY+B888SLKQxzSBo0efihUd
Jo1O6+74WsiAOQWYCRyqo6ZcZsUM1xpPiVkDsJE5WJIeTbEu/xkt9dVW/O11xGELATjCeANOyPjO
ZlBzm2kexCJuD2WXREU7FIxCpmiavbDT2+UBuSkwt/Evo9a3fqk/5BJUWq5FpVUP5CwN5EP1PSQ/
tb88JnL6Tq25ujUZXYiDPuTJqU7pcO/oSRMnJWDjZPLr47jdcgaJ5sc00D+ZNkcO32G3Zoce+xs6
SX1XSRDk5ds4L0k8SgSSVOYutvxCILKSMt609b9Cs9uzn7hmiGiPpF3QxvT6cna0py13CYVCoAvq
ri44Zz1I3VrFINEvZwrHIoU/PD15sLyvbkYniG8I8ETPkGW5AYl8rPfnQfjNnlnFvHM7+fems1+c
qmjDiSlBigzkWc4ZnA7DFw+nR+uj8yof+twGqWQ3zVu1N3nOSplETuejESpOGX02/T1hZMMqzCO+
pMWrYN9a2aOSdr9fgMHZ3net9WuIbceh6m5kVFCHbZtyAQTSH+jwLxIXGq8FXaTSHMa/Az/BUz/k
Q6j12meuVxG+OLrzxP1snMoO0dvM4AYS1icKrnlY//mDA4BttI1dip+BfBp6VTbkY5hD/kiAT+1T
qd98qJ57cpbDJvxzP/q4Sja3OKbu8rcs6xHKElUspOcaL0XrEyKpzcTH6ib3aTVftM0w9nBcfpIC
OFiJ3kiGIkhNgbipbWQIEps0OJexI+z5Wh9TbSl3vlZnMY8NHBuhpodETEcvu7nGK/J8iriam6Xt
jjmiH+o5o2Pgnn6M+vVMogUuVl7vR23qKJ2YzJiEjKatKSD21+AIKWXCEQ/8jVbqFO21MOdwHWuM
5gBZjmBRODqxVhid9ry27WX24fZ0w2lIOZ7aTkA438qnkT8whl5OBrPrYcFK+EH2dK83/nSyqiN+
FER0Yqs5OfphhAQjRBt7/xoDqrHUQGIKveqireMTmx17jQ2UqU0X/4SXDTHpqWG3ImdyUllIjI6y
At2Bc6dp3aFI3GcqQED3evvdOBBlyhkzi+n0D8YE9wp4TQbLdTdq5R2mwQ9Pn29RGvkwVUaOrz/h
69SYpBjlw4bP0Afq56Yl86R1RyLnn995W2x7T3ULPdjesuowzSJcYFUFDEpAAZ2nVgTwqCBagjaq
FotoWkVHrmwdT38udijGzxqJL4yR+cs6YIlUqV0ee6eTcc+II5p69xVnvHsv+M43DCzzJIoL33i9
d9r8v3ZRZeQ6UMVsALNUZf7R94jK5p3qIlwlREjzvZ3DX2kXHKjW5F6cwnrOkgapyqjvbs6JkIn+
xP6CIQ/GCaYz9g3gP8sXos91K5smdjMHj2k6pWdg4TsuhvagebjnRUINWmfDvl55XTf/KcsQ7PT5
tEq9vxLw7XaIn/ecWfre5gsyTXDI+jb/Mwld0LMNMK8W86dkKB3mBc7MRquvpsDYhygNLDwzxjht
ZLVzksWJRnBsbtvceh9UvIkYasPcdWd7K8iyFf7ynDGwoTWtmIsAAgKnsNdLVK6GaVBYEdTctS48
XlMx+E9SpXY+oKigs/spSpJZ7hOvS9H6UGPTerPgjY935chLkNgw+VJQ7CF0suzgaJXiKqGpX+fB
iEuwym2aH3qvdkOVCObRRbTKRoVJhXkJB40XVFI6V0JuXfqfNuANSFbK9pQDKexms4+tlnl4lnhx
VW6R3fnOLs3fdMlt3JvGnhtw2q341J5lP74Tz7t3LedNiPQFG3V773sVkAkeHOrl0MggXzjLI26l
d53B745Z4JelCfhIKeWrLYpjljriMVefisMq7Jv+szLKdFdl6S4joxi1Un3XM/Sk1Vq4Y6fb2MPY
/sgUOSP3ZSS8+qlaJ40Wb1Yo1kDsBtxCCTbXRfbmwemHF4hG0L4heCzJ/Vbaa+iUzJRtZzNDp8Zf
jAQvw3wc6yi3/1mKAoMaOQmzbTwblmTKVXDJcpGUO2vC0TKl2o/oPRKdiXGHOxE2sHbX0wYfCCuV
uzp94Y99tk19iduc1gW+EAFOvixauBmGGl+RNENkOz8wjHeHVxQ/mMENjQXA7BiZUHMQ9FwE4BDF
mgqwtwGhYfDRFoCjruN+WweUkHQZjxVADDjN+ReWLNy+mrwsiQ+i1MS158x8Qn5/6orhUikO1KFM
ca58CkkR5zluT7P+7bn9K0/+M9P9EuwnVUWdZKRRZt1+6GFUmpI6rSKeh0OQNOk6fsxUWHuPThJd
kmsUW5Sl5gR/o3xwPAVHrW27YEyrOmIUb+3q1eKrTCrjDoc8lqDuT7uxagNPSbRY4sEoZtDxZvmn
rocmpkzFLO59YnFiOYIXwpb9l40ZTzVdjMYeAR6xZ2KxboDFTjstLfTyAsa8AaqTSryASod/Cz/T
5ATZUI6BN0Bo1HLKfeG16PnNFubVUly0miHlmDPE7l2GlW17ZLvAP9U37/q8qChpmRD30xyZOp7J
2ZvMw4yySPJwvBDxTlZEvsR3XseJi9xeqxmW53RVrBWwyk57FerFtJsB8pT+iGnd2Nm89niq49al
KMgaagjSji8AFRxSkG29Ux15T9gk9KmZmuOlyN4MLlyZN6d1pdayiUhTvUdmkT+1CqBWKXRG9QTT
2kTjidQgRld62d5p61EOBtY6IHqek3AuUvtBaCIvYTZcmSMEZRgsB8nI9PYi2NzmlbR5xgf/0U5v
Sd/S3DMl/rhpQmUyf7eQ5hLyowurEVCNNwauAhbdMFOL6xpRty4pmHDN3bWvUp9mpyyipcy/Sx0P
ZmNoBvlEL55n3QmZd5msE8gebWtJL0A2GUnIGAT0AvrPQsivhhMdE+i+WZH6bt3PpB4EYgaHqVg7
KiOdH7aGC2+mL2XtdEdT+87aSFNhp0oj0of6tkJmDMlMHEalXtuuz/fI4JRewG3XgVA1lgPWAXT9
8+qbZSwJwsie69v2Mzin1u1h8ZyTM98q6tIfztTAmm0wPKm51fOUtp5vag0qvSNED2Tbzsc/a630
vQHll1iEFmMxdncLjwMOiEO/Lcse6wJvQG/FDNuKozPuxSb/jWJ1D53h7u1OGWFmshcGNyQVDvsp
Dt04HkmcTuGacxQ0mwPqxYga6VMh5WdVn/LETXjtoQxxB98N2NlRL0Tsj6YVL/XahCwvODNJQPgs
ZFgJhKhen4KpLsrDQpppS8Z/euY/6Y2zxmVjEoPt56OVdG+ABBDCLKICrukagb/urY0AuJsPJ09z
RWgAfcwRIwp8Vlj0+/F5FBym4FJFUFnjR+nX2tPCDE3CzXDcr7oa/HfdxcQ0ykruJjHSu4AfTape
7G1WbgSm6OEeOCB0XDQ1yfglTSCUVyLp6YIMM0yINe8WUNO7odaLfaGB+oYACMDYB7aIXUugio+s
YHCcjUVJzggj0UhZhpNkUYkHz1xrFGYsSnal9jNfsQUjK6p7Dxr3DSRP7u00NRJqfA8aEWjNA3RS
ed/Nzkn60GuxGoISJ4amltc0s4udX2UqqjhZM3AjN+b9pz+YHWRpv99L/4dCK9tXCxszNiq5EuCm
bFZQdbKCleEZDwOH8t5jko4arEWtUCc+7mtWuHMgpuTRW3Aglr0OT20UIQtUNtwnOy+B5ll7Gwah
LiR3AjZgsv61HtrF6uF9Z+QVLFiYENfAMicZhTqUJpC27EpQNy7+1rMDBxKL4ls5Ao1+6Ut5IFJQ
7/K6gGvrwB9QLT7HXTlgQsEEWITSKAJp4zWfSf8CP+w/rIyAEwPRe5vA1h5zaYdHGPcG8r3p8T7i
oE274bUm6BnTqOCwyRH8COJHAy5jbR0lYPgpUCON6uRVTAz5H+T+ls9MhKOBgtNjZC0rBhzN0U6g
ey2zccc3uB3U2uFT8P8KKr9jD919dpMvd5iOLSwe+KS9CGa80DfPJiOfssG4WWoCNxS/9NATziNT
QXwZ/5TFgh8U8DQ2p7051+a+d8wQNg5rj9iEYxaEZ8jxr0i/12FIz121jpGu2fVDx/IajZzZYGd0
m2ORcqQBIEj12rqMQ11HVt/+NGP92BAG4nxgeOLW73j78n0rt/eGs4XPDDBq7tzMzHxt5sCdkbLj
RPZPmjC3UNLOcRVyBtr6ivSZ7VlaSL/vWnZEPC+2XPswYQ++jmrJ4huCK5DVDf8/c6Sf8R96B2fS
VuIq3hb2Rsa6jNuSm+6zMA1Wx4xIsxwQI6qJcye3cQ7Gtp7P6abiXJ+fE9PzL5lcX6xNrFGvPRpa
9rG61qNbqw0RkuUTyZD3gbPxGUmrMsgZmFitOdRMD89XZ38XppgfW835i73POmubetb7N2kTuHYx
XDHwxOLRK0boWhJ71GEhW6S4YiefHT2G2tk61GrMmYIjwWZgv94tsOvvRK2jiK7daTJylic1ehb5
NmzGPH/tMfvC+6UwKxe6tg5bSNzbFIKEsQ9A2O7KJZsJ5dL9urAl5+UXLyDF3jD5KqeSMegMYqzS
WXOy6hi+qqbZsdQDLK5yI78a4FcPy0dfN88+P/luljidFFbonh2Gu+ytlNUapYcmGAZpMhcY/+jQ
Be7IFR+YVkrsfdlfyfYuYr6jFdeGDngFzygw0GhqrbiD0bO2HbhR23lqUKOjbv7asMRGWUVCs6rr
89DBsp2m7f7G1mf5K7Ww3T8x/iH95g07gel4p3p23RCe/Sv71olcbRmjxSBTB24m1I3qtlnDutW1
uB6IhYao5njFK+tcjp95W7gXowcpmfTxlizHAUd/gDW9i9AC7rZMN8JWpCdnMnFa1UOoO216krbE
4AVNc86793YaXuy+jNfS5O2o8in2hv7eTRuN8mA9cqa2+0FOb4nKjEOjFV8MctMTGjPbbqChN2q2
sc2ZWrSJST5PrnPCZgtjzNez3eaCfnif2PVwmmz1Lcr8Zyot3hh/omFYYOOX5NblAB+zEVGJ4Tny
S/2nnM0nZN46pJtb6KVcPN75l4N9Oq66dAz2pY2etGH+D0fgY32abUE3o2Rsdq5OYir+NjmKUFPC
eDYKdP68Z2Wg3CZeAWxVuiz3rSPHs9ut4LEhl1M4icNY+w95NrPCBNnKcRVLVlIhyHaMIiAMgpSQ
41ywZ3efCQs+KzWhbU/bVa+mg+UJgNM+WniikJpoQBn36Dc4fOs2+2RZWdKTI/R07bTv1dYczdF8
w1Y3of90emRY31JJ7WDJ59UtmBblywv2vn+tnfHvCDxLNjqJHAmcO+YToKRr62L4Z1eXEazjhv1z
9de7tSe2c2cNfLETTpYgK/mOhDRRqS2C5Nb8tWzD3chkbVfMpBFGjfKvxlRL3AxCE7H6nVOuh5Hh
7q43xscEewTlsxcKNpAEiMIteYCz7tafZl9e3La0MfEa10mJ/wb28eB6KO6dqWMDAluxMtS4OimT
HXga5DomcdAZPpbq0g24EOkpVU9/mw0IXy5NR1Z0NWpQEiO9jfv0xuoWsr4It7zO6k9bSyKks9Ye
VMJ8TVQCH3uzvTs9MGZRYfgwYPXXGu8nLAGyilHr5RYHBwayqdd+Vst8UZlmxvTfpLxIKHotA16D
OMLO4r+OveZKD5lgJOYZ4bH+yJL+kJa8+RVO8+aYm4h7XadNJ5ZKIMzumAuhDXljedGN9XPSW/00
efUnYowOuAG1uDZW8B31HZa6v8LXrUPT5x8m22ZCqqsvJeoqQP/lLRiml6lm/ZuX7y1ewxx+TFQv
k4d6vJ39YTTxnWSvKI0moEbQKAmLTnY98vwe4N1/2do9bIxhO2MpzomOG2Eq3JbvUTu7eqdetbI/
6K3NWiNN1ZFjS14X8ncckk/4rLRAm9LPWZ/tg1mnJBS5X4MahAbTPR1Bu2YJT6k/FkIl8VBYTDHX
8kNC2TChQqiVzkVZRH4SAIK5y7PY1cZDPtVlNHT1FK3WcNXG7H7Smm8bUz59HFWkJ/AIVuu/OdEJ
FlZcoSsjrdfMHfP7bsdWmENq9uY+EcRa2yWHmU8kNpyEinuA+1av1LGy8I4RsHwu3WqNWaL0Crlz
BVkyL1w7wVTQ5dLoIJJM82uvDe9aWRc7a7MUwS0kwLmsnlON11QZy7U2Tu0AZ2cTBEGUiZfPsf4N
Gxg08qaP0McPW2/JcOl9kBGWWYSCfD5kP6pTzBYOicJqivq6hrqiy1dlyfNalOogTEnBl2sGZ9xN
7S6UfPCkvctcHEkj0/Fz0ou70Z10PrVJ0c/3BZpPd4vzs7/CAx8YbE3ymeWJgsjM+2snmjyxNe5p
bnItrmwX+E5LiCY3tiezkQ89W7p44PPHwpufWWLFB7G+rGpqn8mdxs06vZNkaC54Sl8cElSLkVyX
OrlW/fKcNniLnC55ZrxB42d+ygX9vRDU2+qzu206XBOjvkxvytBp5kmRlpmkGxghRQ/eurDJYCgu
jWIFKvsS8hAEDNcr3S7n9frTJUaom7l1mXBni6X/MPwV7XzgH6xyQG7KSP7VvRzOc84n5W/QWIqe
qYHU6/JisKHvf3/hI96NjHyidE22/VSl343H6gYIk/8sMuh7W2YDVic/1myPLbEGNXLdMYPsb+0c
o8xZ9IetHfjmi2pfWPT8WAGBwn71Ft69XnDJGxhBE/3BMfU6qBvzI59+FkQAttjpxnWYVi5TNxM7
zMZfi6X+kxUNj7ViOq3/rSkraYwZ4bO0nbfcp+EuDGj8Fu2DKq2POrM8+HTJ0egYM4k6RVVEh21X
qsAi3zfaYOzJKZq8TXDzsGxEcrazg4nZgsRSHmFrnQJvc/70ysQF7dGOp7UeqhQJOFV5bE3LgA48
6+wEpJTaCOHquAJ224yEyEs629xz+Gm0kEg8C7VJheSFdyiwC7XbaEdDb/2MTBt8w/paaC13mz5E
FPDl/YRGyrhCUeNv6VG1OlIXZiBaLisLUKpQ6dma1feW2HmLwIRev1hW+mJrHGp59woflPiTqcjT
q+pvom1c+JpFtzfBCG88g+a+nU6unv+MWVKeqqb+pLN78TZXHrHMAj1Qw9PArtd9j5AtdcMOrMVD
n7QRhtTnaitiE5zoolz+ziseJfMnE+M/PnMjdHPk8Fym3UeLl9lckoRma+hDknJ7f8nFIxsGQi3b
YslqlWBr94yUoHYOLKfhB/0QLsMLS/ivPsdVL2/tNhYtU/svX/DgjO2J5M7EOXAbKThDf0R9e/da
RGZh0hdP3RqphQdPpwnTUQMzMdmx61AjcVSWUL6Kzr5agrLALolbbohDMT3uR7KOcOLGD/YfLxHu
QCQQAXQsWeivKe8A66W5FzP/5aYBAgTpI4JvCjpeNFwdKmGYqNmXIp/5aDtThnLIQttDJFErnZWf
2c+br8qTZyyvk5fJKC2aE3paGXasxIk7hXruOjHbs5xrz3DrjNQTKsxakWEYOOWGva7P7RUSF9Ox
Kdwy3NTsXmj33bD17EzhrBFZyWZDlBNwSSfMFreVnMzelhpEkCCQlWSHjSaeHTYO38pEt5rDaPCV
h2dgg81GLOOo9Tz1Q8OFpElEAp99ChEGIjdw5+bOsJAKqImWYDSza0HOJ7LUl2n59s1Bx16GwihY
BIsI77QrnZCRPXWOuWeym8SqI7kwUjJKvTLo6oe93VQiKEzQ/6N4ZVMQMD183paFsZnI5JG5B7mJ
7ZZEdZ7r3m4C4ZVHuFZEIgPIfqzgScXPhCfen98Tugtfd6ujUTnPJkuBsWIYiKoUH0NCPJthQfvV
0eKv8m3U+znqvLVnisuDyOYf3hGKU+Vh59DmNQBzGVWZzQUAJWGXGPj7EyL1iUCfdz3q0qlBWZ83
lp7iv1lpvig+gYTwn+M0YJLGcj3mcgFYI2SBMeN39OjYhtV6RBnBaeekNM7Ta4V9shFJ8dQ35WEW
4xRpfULl03rHBQGARt6nVAOGxZFW7Kfyo914KvPEfE+FVZ38mzZ4k1GcfiXZMXeQ73PPYkJK/Ko1
dQS95goUh0gEPNjQc9nBYnhd6MIBC/ncjx7LbIhZKhlkW8VOBmEGTMJ3Uw85dKSVCpoKpQ0dMFuK
MvDgukRrw+/kunwGBEgE55140sj6+j13rLfc1U6KNUhHKB9xtsh8I0k6Lt9VUi4Hv2KVh90wzR/s
V4wXeDbdqbgi3kDasBpesqprgpHBXMXi43B2+jr0Rf2dk0DXO0+HYrCCl8LTOkm+fO82NcIhUF/x
kYedtbJYRrCKp9fJ8tNIp/yf4nHy5StLEAgaeI+bqTWE4Pa4ox791E4endJikl2yS7PwLsOiBY0u
mrMjtBsQrPuP1cVbQDqZF8rdqnMF0aZK2a+BEeEzBXS674Ar7XxiwaQikZ6V3M4iTZ50EzQfe22Z
qXca9b/LSlUvuaESDQoI1qquvU8Robsn5prNDuf4bvOL6ThDcxEZGlqfsjZJbbXNbtWvBV5AlEB7
pxHSB+i6cldpCbomkZMKq/t+pQYW1MnwJnqylvBqRmV6lylpmV24PEWi/4MB52w4qROy3twnnazc
QwMijOfGO60TO9y2dN35efPYdpkTajWldjqaH2zSQQ998iZNiylxRMwpt+sVBNzJ0lkV0W7xzQLn
rWw4xQB5JCYFgaGzGNP5/XnjRLBGimAjFctRymKv1vWHVq7cbQ5PLd2Jpg3Lxa/XMzFeJ+rUGtk9
PYhSYogq7uCRVNRpVcadP7RdXKj6j9U5V8vy2NEzQ3FK/bkI0CCPVZ6BRNfWKqAwATeE7pGO1hPr
aCBltKKIcQaMgXDPnc0mZByGkVNb9onsIq/CUiSRNy8HW81f+lRhxGybBg+Tc4/kSL2JZhCy8TOM
mGdvl41B21ZUVkwZjHcCosro5NZh+1vW+sdMIug5uUVEluIr88vqHvDZXV98L+X8gFShLq2DhATk
npAU69RMQMQx5ptTAzg77oTLqpI0e8vB3jAxfJ9BYmKxHYiBE7Fl8bXzHwM1geCR3dtiSfbOyCYZ
KBp/tdy/Fnl1NaykxcGpayG+5seU4I/MZX+2K7TSUjde1KyzDBvUClubfiY5VDHWEI1Lgj/U8A53
BkeKhZ9a9R91waRn4IzeHB5hWdKk++CbU96lQ3dzNTqbhWEBsZq9gJHZrX8Gj2Wf9UhdUtT0AUnL
JjdCDGYlcOOoASmRAFeaigbW4PYnSTPgvCAV4c9mI6toshZFkoVrhp0iz+DYi2eC8NxAkvY5JUFQ
/ti17wY4uT60ht1MyWbEAowVDXH6h+QszvKytLnxSYvrKiLl1QPJn4Uj4hR7qpcxaDDcQd8LSWAg
8U4M3uLyZt5fGXSM2fxosG2Ux8PCOJL67slqnnoQMe64L1xMaHgvPvxCaWyQ7myyi3pYK5zpumXc
nMD5Jaei8hwrtpb/ygL915ye9ZRtLB2P89L1NFW6lT4Wjo7+cF9qOVti2HSqY3zZGeypDiWG2Lga
nlqvXlH/pNwZiXMiypzEhCZ2yWTUh8YQMZkU52BvacSAxg6til3Qk7VG4nZ3O1OlLp5Ot784WtTk
4Lld+Pz4CWdoMmulVZGpsdkmW9xdQ9PL5AyLh/qCcXgLyI5N5K/kWig496Tg2PHW2qs8yXIEU8ME
2VNbGbsniDzDuRP6i4HMCNmS3c4z1aAiO3Yhyfbis6yWq8+MfZ88f2+gN/eqeVxGdZ17Ezs75UOL
CIUFOLtWSeaHKV07/AZkjOV+rAGmarcQCYJ+t7MXVztoyvhQW2DI5xnxPeVfRvlG02+q2/YVmpWB
KqtcNHWXojmeFr19stJqr0iScuD1/nlpxgfDGGlPrZZFocp9p5zucJ9c/o+881iOXcmy7K+k5TiR
DeEOMahJaEkGtZjAKKHh0OrreyFudomsMmtrq0ENekJ7l+oFEYD78XP2XrtM8GzYaQIfAUTxuUTa
uiD18UYrWnkIhMCZbTfnAu/bxokvxAMaMoT2qNNns2p3Z1E7LaaCVO4hcHUsbsCA5VCM/A7X21w5
F0rvkWpVYXDB5CtJu1So/DwIFLOxD1IQbweqOKRJ8HWINltYwwSqNwRFpmTQ3F5xXHnSsXelzD7p
4Hklnn0oyPbR0SyNRozGAQhxr1U69s61smCRS6fbcnhCZekg5cwY9tN0ebzqQo2cpQuSkNiCP0eX
EnrHECX9MkAhzgCflt7126gOkyMqYHdx9XfPvauZt9zEPbfhVOOoi5A+o1V7Qp4EgBa8a415iqYg
DHmuIpVZFK8xVcWsz17wqCp3rly6zwHEkNBI+6bOvWPfqu/QYJs02UL2y8yoltcLYcmeluuEFBDp
K5xIBOsJsma7Hc5J5K4nBFL7CsXrU51js5sIOx0k1ArlY7MMQugGIVLeJwAqnAcm/b7r8nuvBWlm
at3y+n82JAl+VVV3J1/FLjtHgi2zC/PHzvtAzUzhOah6e6UOUDdHK4Anch3yIwb+H6pmxjOlZ71U
xIahdTSxXMeknFzfMTtSw4HsgIsc+vF0laTCKhHLK0quRwJBiIcVbPA6ZsCSGhrf6HxvgUmIW+zs
hN5BZcEqNEYoHQ30lJ0Zm0uzlF9/8GuZaMSjTck8t3KpdKjmcRZjLqNZ2oJW8Ry8YiWSMlC1s4vm
+iGfaPKEjbU12uoyMUt5GLxtPTB07uNc20Hd3hP5V98rhsBLgiqYYWrYgu3cOV9/vk2RCHiW8ywH
PIsBOiTCsbcONU5Hi319Jcc4I0yjXg2w2gEWXf/aTk4+TBPF/8YcMB+OXfyEmRNSWJggMr3ye/UO
IyYoDvy4bNTUpKlcxbS/dtRTP7mihoDpwVamunEbkPW5DlwZn/oufezrosfE6tU47DDiJA4mPx4e
iw2sxjRXlY+skW+i1vW9HBBRIQPxHut8X802uxZ49jUbJSPaZZ20gU+BBIqdJk2xKDJnRDydnA29
Hoj2o0oRJFwts3Hwl1HD+tijh9M6Jb8HMvCwpC+SFpTVmLErpRiFV4aR/8wEkGMx+xox4MCNmEYy
tvJwOAMW34Z1Ed2gUkR9GsLjt6c0ue+FuxljA87R5DwYVxNlnZW3Of+qK1S5ys8h+pjT0tFl9dn6
9IhRK4R3uTFYyKx462KbccsQNdPrQBD6lPWXPOyKpxE6FRdpCM5J/kpbuD/3MzA/NXMfGWx7GXrn
TbcEJ5h2KLJl+4chUhvZiWT48RKXlNnVFGC6ycYjdvf6rhIUi1d6khHaLVI9hbI2zYKNyBFbsfTY
x2z61vj8esQtiUGXuwsJx4MDCWAVhh6pc4qweMLsLqaZKLjyGRtS0zmQZeLZ4o5PFY0dY2xRuIQ1
Bkhm50m3OTtjur4fL7D4GWfgq7/iYaIOOZUdxmcjjTuCtK9EFnbf6IhcrTqZTBaWEfixVdXoH3Sb
ssMYWgPhK8XTFbDujBHIx9QSN5VfTuxdzkWTOeuAZaTHsa5IPKR5M44h8sc6FhjDeoOWaafTDX+r
2oHzY9zCpYEF1KNMXERgxzZpCogZH9whcYh1UJ6XboQBEDoQBKeJwIsPMqckbliALxbz4tkDfb2o
SBPWBXGU/IEOkk98DVdbYhXCOLDoNy8VD+DOHftuhxI345g8KwVFNp5qelXhDOsKIGUZlnPbz2Zd
0OThxrdwO/eOZq71NOSgPb8lflhjWE/oyvN9eEMY3N5oWuht8hmPiRXEGOzinOMU37SVzyR57A9K
SGNxZfVS2HmLvO/zey0mbi+v0eX9208Huv4J7sC5rVrGHhye011qhR9IzfcJtvdoUNVW0IVcD8oA
Bw8M/IZPbBKvPF5x1eUcN5FHNGyyfB/p8lmFzeaK56oECvsrkW7IMpQRzTSvG+HDkJtEPUPBuS6I
GCpBX+Tpxq5TpAMFxx9iKTgkK5eeFQbPfgj+oNRUti6zTj9dN1tiFb9kG3aQPOL+1MwfCF3vTtC4
jV1c3zIaObFJz+v7//mQuW+OqfTbolf3Pb0E6iW+JGz/q+hBCl3/NVlxTvFOOl+740Qwvlq+Swxn
1CBHKLgJ5Cisey2v12VTde95Q42LmNA6ByqLTmgY+EJHQ0MiWqPueW4MJAjuML5K82h3obfPndZf
TkEWv6atw6jW1jhZVLZBU2KOaEm7r853rbfIKU+d/jqUfvQD0QYdh0GL+g81qFYSnpr/E+ghZgsb
BwDpNnOiKQ0A2bzR4+2cEldNOQREYqMCEEgNrwyZBoHAwqCzbtllO+MdzSc5Gs9JllnnKnq+LrS+
76WQ1OpXp4p1Argd73YofF5EHlygKcp7E4xFn4g1hF02/b7Mz4jK7mDSaythBfxxM71TM/z3HgvI
AQOkv8tB+q2v6ASS2i/DbHKL47HYj5oTPuWjdz8CYb8ZSyN6aiODLpsTA3Sfv3iNq5fs6M1QUqpP
LNyN1OKji9r8rAbyMg0DV/9UA2/WOnCjhW+gqHWITWnSatj2cZ/c1QWLcS3o6I7sdPt4lPd/2GiE
TedJEMx4lXSLRAQat0+LICq726jCKq8REVzNuRtTrh//bPil23ko2xlWYfTTGl7KYOm4oo3NnzcH
v5TiUMx7vUyATKS5g2sbNGSdt08xTUdUboN2HEIcK2h/61MgYElGyfm6nmhBPkCjcwSOFRCEGlXI
IuNB2V0B7dPoTXv6FBwcWkaMTlJGn+AM7hxWrFOJaXChN5W71/WEYNjegY6C7XwdqGo4l+nvtcLJ
2Nc4vsJ9MvvG2SSpkRz/7O8qccaLcovnTkiP/i2rUSgwBiL4KNdWbNwXpO/cuGYs7mNmr5NdEEWi
i5GyNDBp1rR726uY1jSWj5dhdOg9joQIa0m1bD0/XUYYTFYMjw86iirSShVz8Rl4zizJvfvzEhAV
auh9umJnOUHxMiIOnMV2YF3qojho8Zypgsr1YIfEKWt+ujUi5o5oA2DiwRUqUNrvvLqKd2yxNJ6A
GXEt5x8iauVCcswcsqDubA0jWpb4CEtY/vERo6Wqsi8BjaCpW/UYVPoZCaBND8jmXxTwSw1n/GPe
c7bSYoHNrahPsZ2Xt7jeODPwOLCWjK94vOGwzX+Tg6uq7TQOa9jdN3QLjFOh7FVv6tXpyo1pZfEP
pM8fJJllxvpC9EG2THtUzEz4Gd/Iks5eQTRNKL5qRgI8Vusr5DdhImQ1lrjrggJsQSb3yHxu4jQs
lleMjNHF4hJ0IapXlH5o3X8BivB08B+9DLe4psFUVPL2+lIMmuzFtsO3xrLqa+uwxZhLOwn1Wa2P
b23I7Dar61tcOPLB658gHWynNA4/glR1y0QY9Ccj29skOvMU+DXbKya17aJs0ybWRbWE7jlz7ICB
P5Ls2xYYajzb5f9xZME+02EAVczNncHZXwHG11VfhtTKZeDsDZRIeCkjUDwlzGNwgQAea8rJ67mt
6ExziVgC4fh8UkNMFazrNFLbOTgC80P0q4P0U+j/N0NGSYvGz9rhQkbZPoP3O78X+7gnyx0oNfLD
shnWnc0wmuxWuANGnO77BIoimrNoXQsv5lxCiWzPXmNIAww0yuGz1hG15Im5JDSJKJzch3Ly5z81
nCH0X6qVoUr5bLmEwnhxJHcoHORz54bMXc38nXzX5JSDsGI1akmyzW1rZcwITIlh6ehH5dcg8D5d
aZNjhY5FHxv4v8p1Hsa68VZV9UsuI5ZUYrVPdmEyJgRRu6T12DPE6dDSYvTbuJmI95rvP0qIQ7cV
a085p8UgR+VbO/ouqte9PylUXB9KdMQgEab12JFiM1IhItei0ul9lETXI0HhOvqeyBFtapCY9oNx
n/uCTmpSfhblqDGGh8shwWkuKrac61p5XTVZPYu8NRkJH8GokStvSNLfeihTrqJxcH1VqREeEfUG
q6YAlC0dWEm9ZnmwrsydbgS/HW3jTTpmDFevyT79CSFKtvOQ82xHzz5FRRM9Zs2Jir54bURG/VPZ
0SNAEOfPuiO4AeafbGarRzQRg+0qTyx5bJ1N5db5odByHifbehDgUMqGXCwnrL5wZZ4MnVl5hJGb
iFj3F9OZSSPO/s0hFV5qu3uZItFuoDDSGvCF/6iI+exCezshZFmijG5vVaPtBjB6AMCZhDI7wumZ
RnCvAw5kWegj1W5Byc0FvNYQR3JdVALdZbeQzYpHd7oJzIlBIitZ73B3d8Ql5yVF1WhjepYhHd88
t/cdApmT8Ib3gMC7oyMn98gamUCAYeaVssY+FKxnfjb1j7XJIdVNxTPLVvwdpe2dyDIXbUhwYLI2
rgq6+ruxMKobl9t2kVSMzgbVOqvrbj8PuWmzjafrax6bh9wdiotRlfSmDeqCa8qJBft+PzX6/rqZ
ydk+XQmdx5jUMpOYljmD5PrZsQzeSIvpwDt6PRfEcddRUN0rozd5l13vINP+TqTmrpxjrcrCvKt7
DROA3R0ic0YiTCeQJe0a9Wn2OPrjBCiCCirl+CdnuAiEI4vJYgcABOLivQGd9cADgy5qaqnRLXJX
pN5Vd//2hST15Y5ENdqSZXjx55bCmPq/yMXkBsP1F+1Va1P1SqbkmsCklDh1l07mugeOlB8dchtG
46xdmpUQVVX4qP3mqiLM3YMdgV3oDXCvefyAH66BNxO4s1mM5aS2w1Xewgqg3h9pIHfVMtfTfTjU
ZMq1qX9uPeRFpZsUlyZgJGuyaTQE1tfWCvfnK9pKENNYtpfSKn8nBAj7FG0g+1bgcpILV9c4lMzT
mP6SVbWfYqyR7I/BVhIPcC7yjjKHaQaWBEjphR8ilxs2uhrGnVYS8Taz2m7DKrv9gySWwtu0YULI
GiDY+QCdVLQG4fygZJqjVqHthLNbgYM1qCumKjEZSmX5ZCdjTBOOjohmxAcuDDSKFi/r9VOj3z5J
6DRLmRnkczmckGsvei+7fJtm6UvLiPNGq+V7YtMXLGLW/dx4QBvYP8kOQJxqZ6LodSGhZX2TNXSF
dSXtxyTWSauH69/kEgp41mf7v1HCmkE/IMG0jQfXvw8HZk43tvycXJo1ywTJHfn1GGbLis3nkvg3
nvtkaE+O+VxZz7V4RKGyqEx74eC8Fxaiamoe09JWrLekyCwPubEjJNgCsdJsm3znNqu2LvGsv4/1
Xd3ezY3ev+lmmDu0miSVhbhVEpe7lh4MQiXo8wbPQyDpe0yrkoprwMcYwR9FvF3+QhmKpmiPsGZH
s/td92bBbEUGQD0C2yzdRWjR5ugJWSqt+pmsSeagIeZBxOmXuhEP6DbXuLPYeWLzoR+8z8K0SYmH
KzSpQlsmgbzURXMyAYnQw+dViHiX4hUNVAcaz5HZgsnlFwqlJ7IJeXfnPCQ3l3vLiWfQjkCvm/T3
YdssPJ0tP/arBw6VsI+YGuOObjz1WOO4AEeW4B9paLqMaw2rNnJnkrhxtYfkFEFKNVwmm6XFBGsi
F0FkxjowELWj3NQsnZQxl7ePFNFdXv1fslTNfw6nMHVpGbrBcFQYtmH8c2xtXpWF1wxxSVdbrXra
XTfj/CFxL0lNuV+KsWB4xQfHKPhgO//45/VzQUPype4hg6nQwZ/p3h6soARyoOUpiQ6WjvVISuvu
z4eC6lb1HHv++pf/9a953pc/pFnSvv8p/Pvf//O/FT3+P5cq/vGNCQZBRlNFX81/SBXXTYNMDq4C
f2Xwo/5Trvgae0X08Zd7lX0E+cd/8aP/SBg3/+5IxyQYxbT4jY7Du9//1M2//NX7O0sP7gkX9rup
C0MH2psT6Rf+y1+F/LshEHc45Ix7wjFteL9zPvX8JevvjmXYnoMWXxoed87/W8K4N6OB/z062CDl
3JYu+muDc5Xj/BM6uPZUp0093eumNDepa3y5fZRTR6dMC5Vzg4YIORbReYug9xeKNiBBOPC8I2mm
K6Vh9axZ7rhJUeFwsnYWbhi/2d1E5NU0MMByd2htUH+ytyf962RHFy2H16DKbhd05qn2y9sYawyH
pe43NVKxGJcEMhRrXuljo3RmoNm7NcT3VYDw2JDONjXxiA169Wza41uIqzhy9IXJCo+cZfgZR3pN
KNCOVWkwdGuIXwzJVnHrlOalhSUuwJpUa2SYdWpRcT0WdLsSDgoPlZLvHIk/bDpJC+xlS5WIZ+wR
qMnNcpEV0zHxux+/OpqUCqA+5bCYqvCIEDtFajsuYkmlAzOfMYBDyT4UYlMp8fT/5fIJrhfLLQ0z
whFoRlF4QqpY+ExzRxYlZPbIVz3IraPnwMCsw++enroP0CtPIE6RKREzd+LU5vUu+AnfXicyuDMT
8z7MmJwrwcDHCyNKpB4/W/BU3VfbYtlUFgbHhBxUH00n9KIkuBNVmKyAb3BOjBVtub0RGLs6ih8H
243XvV1wUJKvFE4pR06CiqbM3tNw27KLL2r4hKGESD+VTxxS3xllzo8EsA0fc2EsXnCM3Nau8TsU
sBgbjyQhvZ0HoUDIRjdG9aPGp9jeVQHur0hDiJCIn3K0yS3B4TPQU4d/fCdqb+dZqp19sUlpzamd
B93EZQVqIsrzd0WY1rpPZthEhRNF1eto0pD66hL7ts1oxUo86EoNaXSufSp1VAtJi7WpdOF9jSNO
i8i5HwfrhfWmXdU1wkQ4N9VeAPhUTuMd6AjSZR+QhTZxCXW2xFbvE6Hqle3bKPsneB0dKp2sWLk+
DRqaZ8k6o6uzbF4otYu1rs/2kLa5MRoCIPOQ1gX0ASCFyVbR4lyzKD4MuqVvC53QKYufCDHOLAbc
eSsU+0+ELP8UU5VskqjAnqg7hHiQVSTn2tvFlWVgPEWayVDFD4l2IBPDc4b1FDMP6sH2J4x7F5ZG
yhklGbbIoV9lQbAw2eCXTVrACezTPYEVNxwdxcYy6WZ3SFb9YNdMtrlzKToXUGbGpa/sXUpY5s6s
uBu4HmjA2CinOqdJ2oy8fWNwH8QBk3V+JTL+umeY8CAa293m/sj1JwSN0kcnrEL41BoxUZ0PdG5h
rStNLr0CP6PlcpZypw5fewibo7gXU+eumkkyBtaJTl4lCTbgVNlkAHrqI1Pt0umQo5UJv6GkIlPR
CJ1/UhGeCFQQkNOxg3KB3G6mWpjO/vr/lh7cfU6DCyYB2G1jZPUTHBxfkZDJp+WyiJp9u+00cZMH
Tkd/wfzkMiW2c8NTYOON6cQSxWYb/jaaW1PLcWMXc7Fsf+CA1KljLRgcTXvBydDRPQNOJ6PsY0ax
mSZXp1Whhw2PG6Oiiae0T3z1Q40G9vqt/TjcazOnj5txTH8NrXkBBvrlIYlc5Cr8LdK3gAdtkSGU
5/4OWG4DX2dGnb1P5iUY9I+xcHbJxK2ajMGTiVmvwzQTpXy728dfpHTcWyq/YZZ8wcOxDB1yDX0E
j1A0GXG1L0TyEEuZ30QG8kUz/ZqK6DefAFo0yGFn1YdtvJL1yR8XoQCj2OYgv2FS/G1MfcKRKy/W
5BzfThOzervHcVtn2cnOv60K33PigcVxkq9i5J7tgQ8RFzjAqRxomSzswdBhl4L0aHuCHIuvtMI9
MNTdjhn/gzXdZ3W5F8ONpUgyslV3H5oVYRfnzGasUQBUd1NrJziphdhCc2QJISOjyfgUsoHX1Jss
jEPx6iTJI/0RliuDKbNn1+gjqtpbB/5apTF4GBASK9Zf6N1M6ccQEGsHO7epDyPpvpCFV8WgASjP
7FlnRRbNTHkxhMB75pMvkU/d2g4cqJ53rls/1YDxVnYEHl1ZrYfF0ruJxMUIatKHg91oOfkpVHem
7vUMfaKYYfoZqyh69TC4sXrU4r6bqo0UgPtsW8HIz77KUMbrwq1WIRM51JOEeYhjaV1KS9ibpDA3
uknsEkgnRqDhPPhUWP6x3OUr2XQrK3JSNNgiW1cmkwIjO44MrwlGfkGI8TOS67KMfAlwy4DNnfTJ
e6ntrTo7W2Hw0GdxBGuQmoJEptsysU+Wbf80Jjg5momQklr85X2QvgrGGAsSj7qj1m7CfGc3Tr9q
atKF2KKSjBuha1J7Feti1+dPRfOTub63o/9unLvmCfY1ORE2QgKyhs2NTOQhH9mNCLxQhDiMZGTy
MMgy/chLL1uHLxXsgniWJiMl57cq+3aMZLrqa3E2PQKa04TBHxxGpv7xLcpSrNB+iQRcBrfk0eDL
jd+sxJJ7WB4fEVYh+GOMexUaLLCAp5QG1sKlrLNLrzzjHcB4TLmEATTQ3GmbZ9YpMGmJWPUuZuq4
KCvLZcRo3vlfHCA9RLmRQCdc3g5BXa9kEX8GBuRQVCU84V1PgCtnUo+0AGfIl4UsK4TO98a8bOxt
w4EYW3KqgyyCsaphYsJhngG4v8rxpgNrIxDNwuOrG7xnyEzlgeWAVkyWr8IsfLUqDLte9R5Zbr3G
jX80UGp6Omde+p9bc0RxKxtiXDusyTubnY27jea0KRnxQENRVU/HiYaXyVHT79LvpAnJ3w62wD/C
y4jzrv+OpcGWiyJr7RKTgt+nIGtC/y3ehWF5C5HRLPSoTlP0173zkLHKxJl5qGyO4qm/kSQYMxf1
T3mPq2qOl6zob/QlJu0qggbRQBAxx7I7BG38iqhnXEJzNYjpKldx1Tx3aUmGi5mxSo0L/7ZhIr0E
0X6nTA3uTkF3Exv8Iq7EtikwskQ5/EGfPXtI5tBvoqf7qcIwor1a9iRuCJxZAzrASt4nLQ3flgkh
Mwz6J5qxuhh2725tz32lhbSuxuhohMGLznB0wXMl6TAkzrObslQw4vYVlhEmufEiT7VnhRBjjaCf
dlR6Ctv+7La+f7ZsFsfcdi+GNqxQevyigyQtL7b1Q6PLh1hoHxllIfuU8xgpQsWSmAXAD29dC7WE
3iAsa9C/bLViHdj+s8a+OOJ5zQP9o2XwrmCy2vVT0CGCaYlbAGNEunGwtcfhsY6fe0N79m0HG5D/
rIRmwWvOBtxkSNv6GLYmYm8Xrd2txhNWluZtGVv0lvgDeREsy4wU5PBrlITcNdOvyRyFc0y/Cdyc
WM1a/0gNuIeastZuGFAAtsEd2L5NryGCjGZpb0mwMNR51DtpBeJQtdpSJ46EPcBFrh0dVIhdskEg
EXwXdHOWIy6HVT/kL2navuixc5d2+EEDBieLtuGtrOM9xqVjjnSVyBTouaFDPscQ4pTv+xMKFShs
fYgfE7JHFKXH+NPLgu7Yc5uKVa+zWXQDyDDsF/elzH+gprXrn7p3jjVfroW/yWdKU9oU34kFcDfs
DcawyHW70KnWKOdqdOywOVhJ3VWXyv4mKMjGnLgYAUaxAv2ArgXIamhAM+xHex57iCvkyzDlCJVk
+UEZGO97dq4MbAkL/0PO046nwr9DDrMtDS9eyziGsMONLZrxQ68SJEsEiPBkAxgyxMYvSA8IA+e1
UJOz8fyrQIKRRUWmgKDfJtv+IZ10b0VsU8srresHkgL6SF1SL6Bfy4YUBrfddO7MR56C7mL02lYY
cUhmmE3zVo7T1iLfhLkPB8akALWPUGgAPodknhB4OwMWkBjVbj4QxxYi2NSjDRpUSQPM/hUg6G9t
R8660tuvyArODknqCwGCFE9R+wCFzQcwi/PZxlXlOhQiUwmASByVmWMNF/1Zb3sKeBGGEF8vaTGO
qLEPQ+ce6Q6oHewKUipsa2vBjt6I17zOBsY3Gk9EU2a4Y+kcETfQISuqe9hGsf9hNoyfOg8DF27L
eMYZMH9cuIQyLlKjGI9XvFRF3ec+2SGHAN9GIexP477SpLeenGTaJoGJyWHAawb797YkDWFrB9ou
9vyb0kJLmo6EjIUdayWD8bSbIKp43LO8Yckt+qcZiYjMN+cIntUB/WyFdKLNljBLviHgPmUNbAY7
PyAImuvn7Nn2u00gvXtMPXiogwGHF5x8o00Qh3C08zSk+rQBUXT1eApV5RxaTnLLMUF9z0wRy6M+
3ac+FitzaHbzsk4Az0eu20/KRlSNS3dftu7ZBg2wq0un27g018BA8Mjq3mHMlzE1xCCGS9167k0t
KcAoU+w9U2lizKQ4cknBPWxqA9wrMNmaYGxdrlwbVKGXdm96Yu1HxLpLVTcfA+McrztJe4Y0cVUQ
aJ/SfMSXgl98EcbFPnY0rNjmY4iSfREbibEB8b0ACfPYmPQtlTT9UzXbYyDmDqJeWSNmCFU+wrMu
w3SbTNga0xIEKeYWneMSwZfoZzf0JDJMhzzq2ksf4YWYPJb67MyWMi1Hg92rwpYagnhZ6+EzQaHy
3CEEpA1kEVoWJh/4hY5p1T1UY/au1XhBSuGg0Ignd+2EQHJbTp3srL9a0xxMYbyUCU4XItVpOCIJ
i2ynRoyPFJg8Rfr07QPJ9TSL8vix7Ed/22sMrtPoUQ3o+Afwc+UAED/UsRl42TawfoTPCbYOUnfd
UsAg3ZkNOeNmMMedkthUyM472OU271dOJ4nTTMPPZDxShYI0w7TIm5je5Fh0EruqbifNWxdmt2kz
KgvcFpyY8W2IRByScYKSFc31bZkRblSckoHfbobdLhYCHhSbkpc907+/wfPZ0uTutzVpaUvPZuI5
h9cGJAQ1wn0HNXmYKn5jFe06lawtL/tivScfhscfbchTWCAyHX/rWWVGuhk4yw5DYQ3HCWsfbVkC
j+IJOPr05SGcXaWk1R8HQhMHEK2IxZpF73YgLd32NdGMbycqLrLy6kNeZifm0diDLKOC2HSsPeRl
EVF16DfTWyw5wE9tMeDu0T6rzsMIDL/FzjFghpP7BsmAYt7aRRHSXCJsY4jU1R6T/F2Tp8cp5a5h
ch+0GgNrD/1B2AHczLgAhExfSsQESOWnHk0bMcMhmW+svvDu+/aVt/nDsCtjV8yna/pzFNTwqiGH
2bkNCqZymTrFhdw0DeJfj3y7baU1ZMkRruFJnvoHf1AUbMG3jQNiKVzfpRG5g2ku+FNo80CgijGe
cZcHLPZVrD1bQ3kD3A3de10Vu9yENMqBM1kWGo4YJ8Knl2ThkobCZwpcdW3N771qPhIrLtcmiRh0
N/CWJtVbnVU0RNua8sK+y/uRxGChcV4zCPqsnzTRDE+eFX5V0XTjE8GF4Gy27IRBvKDQpXOkgk0H
HHZVjcOucCVmb5qRLdHSWkLaiOyQs29KV73hwNPRDfE06Wr6LTQJmMYyHrmBHdBXYljGkbYv/erT
m4sWZvpHP6OnIwqIDxz+v80QdxBYUNa8LtzXHAbbHItBGLok1DgDoiDqu07GK6lKsUpa7h+4lRFm
I/SrdWueq2ldl+z1KL/IBkDvWICwDM3jhCJrn7vZeoKIsMxT5LGDfwN9GYu3ry8iqVzaFxX5B2+8
es7ESnv2xoKhziS+C+F5y+7ZNmpQccHgYiMhWgzJbYsO3WcNNG+ksN1VHOVfZkE3CyaKtixD/wzM
pQCt5B2lNMkspuSMEaMtRC0PRqouk6YOtqdmYCF6AFFiGXfUMSiGFXevdpRt89IjvGH4t4wSlv4q
rxhmTe+FU1FthRRhMt8o3QwOpUtpoO2MgeKz40izGCZlbUXiP8uGjo35QjI2jBCbuNCODiYCS8gb
dnRbG0CeyLd8DpOonw2U9mYC3hjrVEUMvm89Xz8w6SZHmtqui5uj04o3MgefzMoOlgS3DSiBk/ii
kiw6JGZh8FPTjIAzmc26PWcnJPwcpsUnioSFrooc4If/jc3sFscW9ua+STe1FWrrymaCKlSBr50G
Cc6LiMjYwUdpluykDeHFebAutofXUcSguGqVPtLGSVY1ldOWdIadaWXPMpnIMeZYC0Xira0AUiCZ
aTcDzo1whuKUot1VmvbWGoQc2FW07SwQmmqyXts2OnAmhUIVxJsSwPGSud5jqyNvrTSmyN5kPYbs
8sgcDToQaB10x91oLqoWh6OX6ZPHpnNUrWITCOYA/TGX/tzHGfXlaLUYDAlSlLFN70+H7gA0Q8+y
L15LzDeCLoutXCE3pOj3eG6loueHGOddd+AAkYyEFHDadgpHF9K+Je2rb18gM+49BMd2vk9yMoRy
PxvwroM80qLmtxNZvaxTWIaF9aPAHnCSir89Nv7FNJ+ZpJWCF8pvrNT6xuORHRKpcV5hSFm4gt3F
rg7MdgrUtxV5dexs5tzz9pLk3of/tC+nU5Ul9kKbfCD8In4Q7XOWlIxUTDWsowGFrM37EKoiXmYp
+z5KO7T4JE0uPDH3sMqB4WYh+jVphPHayLxXmc79PrLVkJRtY3vjhbAwRPShKfjo+F7OQH9cEraK
71oTLyhZq33WkJZbjZQsQKV+XLfc9WUNUlE4j1nQnNzKn1aZIlgnRDkR2ek9xgyi+dQgltOYfoWj
tfKt+Fsker3UHBrd1xdNdN42F5Dh9MAjaU2Mc8svXMeFxoQY6AmnnfGJww68yck8QyfoD7o4Z9A/
t24QtxxgzUtrAOxFbU8Xf87y7H5GzeLUWnE5Yi9/NuNyoE9r/sadvI9q+90f5m6F+yjgfMEbTDSO
jXfKwsMFG3HePDH2uClH4qccjdxTV84Y7Kz51Al+y0LjEcn2sdfbZ6+gTnESEuwSBAUUHDQVnZDp
dEgSPLgvbH9NpONi19aR5YXnRhe/eKuZ9/jBZ1bF09pzPBbQdKTGI4fNpLVnxlBGyRhl4Wrw2ZCe
GCK9loa+rSUZUIXL5uX27k3mprsq859CHFSrRENygVgFz1OOpA/iXTvk+AEgF2ld5O5hrV9ilxZw
qHnPbsz5A+jrfa7SmVqsipVWGsWGaA1CtvCv3fRWYe6AVp9LitlWcF7H7QmBwzQb5hSLwoSzP863
WFGL+1q7eAlUm6lKESfpuALLoTG2VsefWWdHrWE3DGd/RW+xCQH1hT1d781cOPCNHgKvajD92wAd
zBKHI3b+pRf/b+7OZLl1JM3Sr1JW60aYY3IAZlUbzqRISaSocQPTcIV5cMzA0/cHRURXRnRVdtei
N73ItLx5rwaSgMP9P+d8BwcUdtCxYnmwMRMcBnYoU4iulrRKAKtExcuezCq/kZV7D8QQW3zOGobU
uIhEZK2LvJ9zBa+1iLQD2wjKgTzDRQFxy5vOMnZd5HyMWhUvHbJGl/haWDAuxhrYwHy100RMza7n
xHdx3DyXNRjzCSygNpNTZDcXNCSXMqz2hHvuYgvQRZjpd4bJY2jUp3ULKEKkwVaReTIlF/3gmQHw
PeOX7TobuJTvBeVzdlPqbIXU/dBytqoIcZdjcnUqblnpl0f0QI73NSdpAG8+bgLxLigJRY6ln46N
NjnvT2XthOuavMtsnDi4LqlM6Tfj8Flz5mRlo8/PBhK40fMb3VfjjGYCsqA+wL3TfKns7Wj4uHgg
2wZIzUtfaz5KwWCf4OhaGR1sEezkB45BOnQb81N8zNIG9hq6Cax+KSIhlye5rqqcg1Y3VZtAETIj
ZnPOFl9e7H6EGPYrX9TEA2zo5gCUgehYR6NsqB0nnrmkngcYbivWanIYTbHvaewYBatVZDs9zkG5
ZADtUoTm0xCCLfgScEyEztp/GJ5RbkiPZOvOD16Ax1WLsMPBnStI70pOd33EXgl/KGrxQFXBaCO7
2ceyN9KbIo48ziMMQR1ckymuwiKeTnr/2mkM4gjBPXdrwsXRItcKoAZNw7BYs9QlGzK+lrZlt4oY
h5jJtbeoOEEQ6lNCyUbKLjuWEkyI6FdfnQaxn0rJ+JiiWNEooe9sHU/ij6G/daJ2wzTS53pbJrp2
ES6sjxRf0A5Z/9TLM/QZdM6ATy1mhEU5EvMIMNo5Rnq/SB6Va7yKLm8XQ2y/lZ31y0+ALltqcldT
3YSrDg4PogvrrzBGdL55s5rWlMWkXrHqJBqZM7G7K1k3MCEiF07awsJ3uksI3i/jWSqM2R8wqpl3
FGYDLK0Ec1z2ebMa+uA2YLaNFJrzHKx6Crqcu1HunZQLN4zuyohy47Ac6nWqWUs4nYR/IP6gQqSr
NLqnmsY7BK5+U8axftYnOpjLJNAPWnet7PvKLluKkZBAKSPslv99r8kp+iTaXXw3//YX58hfDSr/
vzlSbEf8U0PK8j0r3/PoL1aU37/mDyeK/RsWIx0nioMw4lm69acTRcdTYnu6FLhQXOHhLPkPJ4r+
my1smAym6bmW6dj/y4hier95ns6/t/iWhu7yV396Zf5iGMI788ef/wVL4X0R5U397/9q8sP/akOR
psS+ga1DeKaJiYm//3y/gFzhX+v/YxRhNdZOb6CURx/eQL6X4x1LtcRXnh1F4147jXrIstNYSZnZ
WR1lRFX83SXckInuX92G+dv8z7r4kGrdNtHtvejQuyvDOhMVWI8Wf8hTa5s7Ffm4YBNDgG40xosJ
vQcMqe44SX8Yyr2Glr1H4vn4B3vQf/ISHfc/eYkGtiLLcmzTwLX415dYkPh0shzPZjKGVzuBleKo
5gXpYFgYFvpSm/UYHWyEhPnXTv10A49qLlz4riLYwWwvGCz7YLxj89wppNnC5dDGVyd6ekLC3Pc0
AkwTv3/JWuYRao7z+gVQ3JE+67fkVPNGDFW/q+UxN/XzSM59IQDLMea6usOWqOwNfRnlMoXZXWSl
OYfE3ZUmqxegmtkUfVgeYauM3y2gcJDayGVLNQpYuGXdDlv0QHZbEEY9NLzORW3tiJV7fnbUE/7g
+PYmh49l1mGBzAJDoK68a9+n67iAuVnFYEhIXpOEuMnd8CsCu8L5oDKZZWVwuqmlGuOzXwW0PuVz
Zdj5n384kgv5b9efg0PL5QrXsVuZ4m8fTkuZtTvZPDF5dNOzO19Mg73rm3fVQjjIDwGRY9NREHTA
8IzVTteCG5ovNx1VK3bvH7qeESL/uvv9YnV79CeDAGid6mdJoLhOwQem9lnOZRUTMgYUkZa9jgSK
xCxoE0750YAsz4RizcZ77erHfBg3Jd+PAyt+RQsjCe9J4morW7CtUfmRfra9cMzzz18ErXXHqdvJ
H3AJtO5F09jXF/aOkOk55qtL29ymtrkLhEXDrnYgPHMkHkWv3kpyljMBSv7zt1QX//tbas8uOsfB
1sgZ52/Osqk32DWB4VqEnvZZUOSAt2Tt47DxYp5zhkFwwtp1VX5X+MPx//Cz7Xk1+9sH6toWFGnX
dnnymvbfFhQBUkulpWMuMuSSBv5USL3D/NNVnR196sB/Pg5vBFyisJZFOjdSnOJJytuv1km+44Cb
qKjs81T52xZnrqvJW9i1bW6+KnZIDWykJU0y24BGP6C540q1Fc9Z8lGmrHaxnX00XOE/93LbXCa6
oPD3moteT77RVx5d734yFGbsOIcolHy3GVOwn30NC+HKEcW3sF3yVNgOGJg8exRxLyxJuStYig+L
otdEXAyPP7eYDbASlWgi9VnxOhYG4XIKJziTRzg/iiCNHzLTfKaZ51qhn3uGemptgBudLl+olAHX
E7Yb0eCgnVla7jS9+0DHF22sFLC/wVxVHcMOK/Kis7SsXyEoRYfW2j0mJJc6nrjjSlZHRIN8DSpq
MJ5MHt6LCFfJ0h8AAY65Rr1ike9Ndl4BraOLoiN6Y/Tlsh2ckOYK9+LZ41sqnLtES87Eexk04qxb
pXQj5BY0jDQ2Ov5X9UvZzhVhAXhT7sKeTi5WY5KUD8TIjJQDNFvwz2p09oGb5itZ9NGKBYcl3odg
OI7uXWLkn14h/IPuMQ/DbwjkjytU9AAz42ZNp8Unjo5m6eiI4DbunGVqCMA6QXpM4HashApCHGTF
Jqu0Ff3X960sDr1NKbhX0piiMc0Y6/YqVfYC3p1cNpopH0j0JaR70qAyLqt2OLpRoeH1GR7rQHx7
Hj0D7H9Rl4rpPsPBJO3uVhntSeXFnn25pK0wuZCZn9a56ddkLvFaJIRiFvDwMSga8jIqzvQq02nM
cAwivNppQCkhuofr8Y4KqKdomBNDhQ7koR5Y4rPvno7vWUIhc5gYd2SVK2jHalEUzpE1w9gVrnUT
hVwmQd6f3Tz/lKl8g3fzbKBALEjGMynxre/Z9fXTB9nmR/SDXSbiGg+MfXTnhdT1A44fwLm8O8fz
n6ueEZMWBZQuNmId1AReUFE+szZ+RDJ6xk664QgHmI8Fn0EnozyX05ftBe88Bsks9s2VF7WjysBk
8OQApuue60Y8CIG+bLYvtAK4jxBtViRtKGhRKW1fcCJmmPaD0cu3UnPe7IlsUJVjxje4/Ka70Yip
eGUKJOLM3sD0TzZBZ23qvlhRNwEaXlkHNzwEVcEkxOIANUtAdcoxS8tXmcb3po8lAqW0dbDmN0VO
A+GdNhR3/chB2pXPrsi/+oBhUDUDKUqSmLDVqYpfuVSlLFWQv3KKgQ2s6qMwn+dL1gaqUQUaDSTK
O/l995RNdNBZxMYXzKOOmkOxE+19z/UQvikLdaSnagqlUFcrMTXvllNeJT5LKqhaUmw9xcJLjDRI
XzUcGBOYZKPXp4rVePAAkTHB+7JafGW1WeLSVPabrO0eJNaA7EfHXZbWH0wROKB7Fuc4nluwGLcg
FZCccvuAN/B1JHbezxO9gPbH3oKHE2CWLARXACzPfTVxkqP+9IUABeaRwvkuQSPrua3THaNeLdbg
mix7TLTRU1WwLU2E/4Qh7z5xse27Bhgma/bKSBTvhj64TeD4L3Eo3VuZ9d+DAZ5NUFZE8yNCQJr/
0oouuWGyvCw7X7+gni8ydAIa3x/GWZxrETjgbRECc+efY0Hx69N31xriW/aA17Zo1S7yfdSkRgGH
GB5zcsDLdDK4zZGNgWsxTzYbvrZAHjFSGn6zySQW6H5FBQPpAPCb56l4G2s6ZgRWAPKin1SBb0WO
3MWmqLtP2PoE6bRPyRQ0WXPjmUQYhjGYk8Hay6RUc2NnE/Qfj6yF7tw7pHepHDxRRrQx9eFI0VO8
xHnw1jRUqzXtlK8oAQsWFbThHkL3KiM7klvg/BSNaquQBnu8B0Ptb1QKXEGvUPdMcY+buZ8/0H6p
Jjre6a/BGcoMgDn6Kp2qp/C1cQwGFKPBdi9lhs054eSa3F1Cx51I0cnFBIeru/4d9iiMWiENRrkH
KgUP7VqN42Me5OS6CT27mY13l317O+3hkPPkmN6rkeXD8otsgTXDY7jQ52sU6lOfsVzNKlOSM55y
OZbTif3a69ZFKg70sjnVub+dmK8DjdlYPdaYsd1lis2lMVUnaSLKFCJIKI8v7p0g6G8Mp2Q0JrCy
sOZZK0oMfuVOvdHd+EXOylDK9IOeTcyaMZopaovlgTyUTsuRBF7wimTcfe1bRBY9nsQEqhwQiaz7
4nWqENRnjSgy6o+i4PGm1PDUl8OlDu3LaAbJ2qORa85sE0k90u/CktZ2hHpHALlCmRtbio/MKzam
RaszIziXArsl2bBVpiR1ss6tksFbMua7kfz7VoB+S0oPUBWnoRkRfJe3YcgDETka6elCy8mylsDU
sj7lXWgYxToAVcigLsPKeiNFvYnt/IYUFfOepl1YelXe1rrY6Fq1Ys+rB3eQwbalGtDANGBxk1fs
bcWy3gYBdpDWrPdplay1WvulJZ4BCFY8CjuDJc6kD3h6YOxpHt2CMQlvqBdmBx/ivIdHZJDmXbY4
TmjMTpeE56qlCzE61tHE4XrIIKKs0e4PKhpvKgsbaVZre6Zbbzn/PMn7lgk8l5b5XUqeDV5Hi4Cm
lcdCl2eqz1d1j+WVaxjM7Wx5lPb0LSz/dbJ0uB+1DeuMi33lSx74mrHXqyBb+X3LIK3NnjAEQYOY
6EHGx7zo1FNudiAWAlKpw065bbpqAyvaQUm+0gb04UQeztvaSWduMguLuy1cfvhMft4YRvIWpexx
K/E5jeJZpRV3TN1vNL9BMwKZSbDXuI0H+ZITtb4lHbWsbRnttdw4T9PwVmsObUESWnT/pmLmpvXM
VpT8Hqb1UYzOrRPFuynRPnHD8w4CZxti2IxhcmR2TCrXnO6LrgU51HY/nyYMFZ2ZIw/61JabNG4J
Qkw9YfyjAZB40TEpg/rD9xRkr2lX4P0BuECQfvDu6TvJD3V/DaLp2MeiuXczHlqhXeMRtU9BwFrh
SxlvowbWaw7aO0dRWWWwWvEAr0Vmi0M9V2UhAHFUpYOnCQ696Z6wekY3NngyMpTzehEuK5gUi4Ch
MbnTfQhEU+/1dzVFzmOSN5jYwqeKRlqLSpvSmO9uivZ6yP9NH/8KCjJbnYFhaxqfCmp0OWbkz0lp
rXW7OjhyrRug/azgC65PE4w0aduYfJxpuOa8tYt5UAtpfZeBkL4xw/I7IT+MQ/3eKcfLVEskiDE6
TiWSfeTra1+fCNd55pNBO24jzSdz0i7kDnCpz8f0xBjWg/DXHo68cvK2sU1KuakZrNZKPch8GfD+
qiwmPWM04M0p0nSmK/AEbrY5LOszXw8qhf25YVcQSestAvYxYGPEq/MmMduwRjEiZdKob2MaMMJB
rcqWQmUN/scqwRiximyKyxRFU2Bc1g5BubJsP8BmUWjoW+Vb993lIcyXDORvy1aqwNLTp/FVDtWH
JeyL1WmvorV4nuavAouwCHlqqa59IEW2an2IwFW877zhzuo8WFfVrSNDsa2YSTN9efba4sZox2Xk
zg0+yFOaH9Q7yKHv7Csw2o4DD9CCXYgLYVnzoRupflpF4S3hWirqGqE2vuE9sLIf4kjtzDx7K8mk
lgxM3MZkPO53l9QzThBZHr2KLAlg76vnPejVQ9nryGdweWfhYWkGw63dUJDGT2ejoms+SEB0sXaa
7mrh7nLJ0zuL6DIBH7LBeQUO3YsOthM+tGP1ASmaB1/kmUtX57HRlzzwMwfbxOC1v6iKGZM1PYBi
7hx+dXN35/KAXyQih8tr3iitf68Hekjy4mjIniard72IXxWC2QK25T1Hc5L3DVKl6hmVFBA8QrLb
3D4DVnrOVREHm8U4cIgDNAVlpzoRrXwoHUtb90g5tL2O795rINkW4yKqV7AsvI1U7bavs3u9xcUc
8GKWQUvngZaOX7y5WEQ6Gu1g2JXLasg48lXzbaFlEJnc+97jZ2UlofQYgah1+BmjT8qVhlS7KB4r
TidMOzgzAI44uYLIAus7/SM4/GOjXdFCtym1+tK27AW72dmSWMwrJmVuZ25Ebe3GFJjzz2BHp+IS
lS1aIvLc9KO+odSMQ7A2D5+Sn8K77jLE3o42Fyw7vK4eYXkVD69NpLdbOs2OUhj1EnKTdet6Citb
Y2kYItShK3R3fuEmOBrHWzsVT3WjRy1C743LvlkzrbgOdfJtltVLzqoQuWcCmAD0GTNlhXhptXir
Wd4qt4Kbea5Dx8QTOeVbQ+9PBNoy/u9x1N6d0t0rsySGFB7LbnoqLLBKQ7hzOm5R09zC+n8IjfRo
6/lbqDe3ODCm6C2hSzPqWSMYG/gOspbBqb3jO+bQqab0OEDPWhhSv5NbzaTybnLv/Nj6aKEsLpVI
31Lz2Qtp/MN0uh1l8qHqa49AaphyM08naId6CaMb/matN8DMRKodqrp8aetbq3OOwtfPrcqI1tE+
CuMlMDk8NydwkJuwzZeyxS9i/syM8CBamndwO+86DunR0hgh5jajo+R7lFhp7E+Rc8QugLY7/mEs
8uP89kVBeV/l9u1Q7WRSvKLmEY0qHwwQmUWLV7sHvVCE844tXTD9xLM+/w9s8iaWCapJ8WhptbeB
u3LjVcFXNYBrC53blodsKXfl6B8UxgsSXi+uxq2eMvgirz6Vzkblzq09SPbF1LnEGhgMjz511C+v
P9XK3cDAJNicvBUNwmjU07dlbaOaV8DLtkr7bOnrsDN3P1PisLwfKK4OdGfPe7orQnZEPILTiddv
WlskoY0Y5XZsnL2CbQknUh80JKx0LZvpyfeb81RQqgHTxR++GhMrqx4111Swu9XAoHOr7VqsEssR
SxdHTvdWC8jSjBP3vVkX72XH8UJtxQDIGuLORxAzCo8699Hr+7Xf4mHIKBPQe2a3tUWYu2AciUS1
nD9/E8IpXtiLhm1RD5m+NIV3zUZvP18rvgowO8lDM0dzUrMgYqX0CwfmaePOxOtRrccq2eOZJDw2
z5stf9oZDqE4VxrnbBJX3w8fizQ66KP73Eh2elhzwCz0iOEhEDK7/NXTE8mxunxhqYLlo2brbu5e
m4DrUmfWKCubpCfb34rLBfAjp9+Un1Q344vgAdJ7/nx/BKxOQN5rw/vGqkO/bojXcyzx97kfZe0e
0jA/zqhhk6dFG4EvLgem2fN0P+iRzOB0XzgG+sI4Jx7fff5ZKQoY3w/3BdQQoT/qNEAV3kfUJDd9
iIAwb6R4P3fK6l56jSld2MrbUujnKpbXeP4uriMvZX2y++aFzQRjvInLZ2bMVPZnASmvqV5AxFzL
UVv/jPzCVN6ODW9AbVvnVPIdHM84ByFlALOGUdbxbUaZRa+r9ZDj1mxH3qsg+n3U39HGiXuZT1PQ
AZppwSrqeI6FoeZiIKV4fahjkm2EspjtfSSm4mvNluUhfIjpn6dmNfimH6GCblXvvKR5Mfl5i7zl
t/h9JkmZLkASmJ3WmcrfF33kr9mr3M5ig1A6aP6QBnbj6hsC3XWewrvWeb7EwlwOC//MAPReD0mG
KQhQvVAvtuI9wTSHw61M/KVPrkQoZ/8zwqSMFZSOnDhl8+1Vgbs+zt7qvLyJnIn6sYljYUGv6RiO
Cx6v2y4lvq447YScWzHq4cpg3jr/dBt9qEzSNUGoe+LIuG3t7TDLGANOmLSIvmE4ejx85gxueZK+
dsW7fB7C8dC1p9inWFSb04746uWtlYtnkVbrUXn6xbC4nDy60R1eO6xJeOY0LaCWJqO1p1GZgnC9
HldmAJGuiF5DgcAEHGHapEN3m3F02IRwcbfAPrK9PW5rjtw8Ya3gubfoQ6NymlpYzjILncTCY5BW
17bSH+TkhXg/nGcNJE4DhMZrJjrQS4eom+tgbWU3CJDWIxYV74ZCVOsKyM8Su3tflpvMxYKXSzag
/gozJ5xnDkDRo544c7118p01xUsz5AXX9DIf3UMxMYCqGyoV4vdgsCOk3lvXZeovLa6qpkrvA/b8
lFTQuDIOORHFuDiahpxzkA1k0HhF70m37FKWD8dNWXl6480NmhvTEQATcueKgHga2Yj/DLFbTwc9
Im9pwcSaE+U02LHCDQ1psh/FK9Li4+AC+6Iy8knjiNyZVPuU4oSXJ2DbzgbBaGewTtyyJa5fWk+9
gMzKmLavQt/AkQB9dmHiawHfTrJN4iXoqMVLxaOrnCcj4YPUG9TyPtZZWFz4ub2xHtqUO9W7Rqgn
01zngTUO5i5Qexi6GAf8eh5ANu4GO2cg7c/Axl0kcXqtQFFaCfsTy6ogYoNDBNZZDO1Tb0BQ/BG1
sKx++3r9kqLQNAlBEPhhQ2Kd2XG6lFxyYWJv3U+D/c2F3qx57l8Kd7oKnDxTSqWD2zTYJ6tgFXQg
96wEbcCwnTvh919ugdBp9A85pongg5bjc5IzwCWFGLIYhGSqBh7T8wMT9u7LzwvsKMnEzngOpomz
U7fSMp4yTeoOLBkJOzs32GDRpu6VAUAi9fO8fZuXAs61SK/IpfN3m5+T5EY+5qe13znXeb0YDRb0
/o81bX4Kkmjj/0w+8NAnOraM+TV7g3k7P6iNMvj+UXZmHf8/lOL/h6iJvzArtr+K2/fsV/13G8Ff
XAX8Mn/8djMD4i9/WOdN1Ixndvvj5Vfdps2fCvj8L/9v//Jffv18l+tY/vr3f/0veRSG7XoIyv81
j+I++kVVS/PrH0kUf3zR7/q/9xtaHFo90jP+T9uYJfjfSRTyN/Q5SBTSBCfxhzPgTxKF/M0iHe1Q
p20h9UuX3+FPEoX1m5ACEqrAeAXXwrL+OwYA+tb1vyl2+A5M1zEQC4mFoQ3OnJR/sAAoGOgxY3sK
qhTMCdPoseEM3kpWdQB3cGUPSbdKw1Wpf+bmB+Afm768GKp88hQMszE86dYkG3d53m1nX5jqmbvO
IgbdPjkSBfU1qicvYnIcNgkgYW5Y0FDZb402cchzcOl2BcM3uopRbEzQd0qoq+FrQE0rhAoDXiz5
phuVDLh5rPIAtxVzbFbQ8RCZmKN6ZwPFuVjlWnY/JWFyS93ECesz7WCie7AbJB8zMj/7POoOBeZR
Aet4NxjwW9Lc9O67CEEnUPLSTmFNlYbNYH5EVcyCC5P8yOhuzQSz089/tYP1PHoQLoquP2uuoHNT
JwqEqxXuObvcJTFqwnmZru2Z5NdU70l6izbw3S6WbcyrBKcDAS+vEdmr30VfAJjXyGMPlWtOS4P5
O+gi763LJWC5MgvXDJQ/nUp+OpzUZULe15U4/IOfsI31i+cRPtPJYx5NpDCLSNOhk2SBe63TJF/X
/TkQpxIvttnqO3ydtGn73iEhX5G5jHLocWPsc5fV7drwMm3jS4t5f2d8BwkH8BT7XYXL2UkviHqI
di0jSxE8U9s4LPpaXro8unM1tRM2CYwiaWB8U9BMMd4dzNpfXk3vc39SU0y+i3aw1plrdaVPPU4N
fM2K7lhvzaUJyS714J+DimN/ykR5nc9JGWUBWvCyal9bAfF8Q/LUejdNda4jN1y1Hh8V0RS8C/nN
kDjtuh4kb46f0n6CSqZs41H6D/SfVMsafAK6hfeZRPzeNrMFNwHJzKh1RXr3rSkkjmUog9ZosFuo
Y4YruK5bS664UK5Z616L5l44BjtsEbC/lTGVF2SWtBe44Ycs86cjaMyZgNTAvpvyb3rFeCWC2pnI
zDeNTTVe6G1VaZPRCysC11TgyJrYp29522yiJavhAJtQE0QrI3tl7MnHCiP1kswfV4oVnAzlbNrB
hbSKO6wuKaeQ3zFtjzXu2LDjdqs78U670X3SDWez8R6pe+JIX5irJqe7LpD0dbdUG9Pcam4dRrZ7
XKePHd0qi4rm965lSDrmIzPfrqFJi4FDUdHp6BFVXFRW/VQ5/SP38TNEPP+mHplaDzXMiNJ+1RMT
5284Ry4agih0gyKFdSWnSrZKKS1efkwrkhvMhFhK63SgLQGlSIRjul1rT7Rvmfpn1yEKMs1fT/YX
eV1nqTSDW6ziu3oWvo9qsi5CT64GKYZF2c8JtYciwcM+wx2z/KXVDeyj/smgM7Z3h8dQcpbKm2VL
VfqYAqskjf1NAuZeKfvTrwhy9HoB55IxX9+Ti8Ue6JDEnJ4QoLYMiqJ16DCfHZBVSiY7fLJxTs8L
OGi34Ls1tvVmD0W6CoEc8nKcL11V+wbuCfbF+EyDPBx5AIPZ1D4FGLKXfkxSI3e1VyMki9roeFpl
UXNLmP2NMj4YxQMOw1KxYI6/76rmbshtAJZV80kRK/hVBPIbugU3EgzwJsIsQ+B/uBMebeORX5zb
YLh3UntNow/1FdWZ4lYrnbSVEXdc1BxWkqB5oQS+WTI/tAyXodZNBzRyR3fezjSzLwuvs9tmb33v
7ZpC4QHwM3gKvfWqR8DqWo+1gjwP9pxh0Neepn+YCbBQq7wv7Tum1pzKAxYJLyH8m+UEZp2WpQNN
zGKthMqBgmFU0BPRhclKMDrGcbetzdg6EvPEkmOXUJ4H80g0aQMx6QF/a/5DADyNIQ5ex8cO+pUk
ibcJ4Zwvc1L/kbcjYHcHRYOtoWdS/eamt6jR0U3LSF5lpbXXaSPl5EsAqxj9NV30c3znM8/G90n3
vjyTMX84XGIOOjg4m2VXJ0jZzWEK0vbYhY9zNi4n/V2aDNtKDSCObFgfCvDp04R05BVfuTMLzSIs
1oU2d4SXwyLTrIUuYrkf9fStdlturi6tOexQpWgDGSEAZ1DB9ZQFFJ2JgUcio7gXRwwvXuohHxGm
spuU8mmQCv2cszKSnh6+OXs1lDvL5mE5hnRmRnr8hda9u/pzYou+pRx6DLdiosHDHLxubRBvXnnN
gKFtiq6jpILOQzw0NP+rCJmFAyijjg/3auBHYiEin3rqcdybzSB4lNinIgve2gY5TkqSrUVrwCzv
9kIjeSKT8gaGZLPiOHMpfF6CwaIa1fhr3SghiwLCmm4iKJzWW9AgkEfzVTRY3U43I0UVXoKqmDnO
mi34qs4NurMEyoNXnuspxhqXPCnR/IoSHLj6GIlTEzIJN40jsaXb0EqzQxZIZNPaO0ZwjI2qrmgG
Se78ICbCG5r9OuqmF8GvFMILCYHFL6aoUze4+W8LmkTbuGfilDN8ummZBMwUk6htH9p5OcCz9CpQ
hcnQdvd4rE6yTs7uzGfGXpzYCtkQRvnCIWbnN/WJw+lHSHsldW59m5BUHaJfEobcAksxFX5989DH
DEqJZLDcRkWV7mdhMSlwg+Xat4yMOxkjqGFwxsanvXopkRzTYjxgH8dkYhIwwsOIevsgU2wAMfdt
bqTvDTljeinfASs7KqcNVLxRNPMa6PPMKMAvIsMnz22t2xYAqrm1KZHoKsEBVuMUXY7E6VKsgFOF
5QpZSjVsZ9paPg8N2I+E6IOHxY5gx53MiFNw2pvTBDzMALp9ytlcLMpo2GR+xYx0aHGatxwKDUbw
fkDfDqE214bTIJvmwy04TUZGBXoknzaTPmaHQbL5KRPqd0SKN2HU2ocUM7XXYNVzbcC0SVNso0hR
fpnsVUq5qqznizD02rV+0aTGzoMSNnZW3bIPufmxsjDYN2j1Yr0BB8dLAG/TFZG9BtdzCQGMx9Kz
1hn9ENCJhscMtYjLL42wnPivym8fNOQQlEyfnOZ6kjhLbBXtI51TGnpERrbP6Z9kg/dLG1d1xT7A
YGuMyeWeIMPHIKjmlK3N5+QE2NmyJt5SQAeihCJ1EBO1vm4HctN9vqGocd02G6iDszCvkxEQn66q
xoPqEu8u8Syi+wlKJTbWHgoe/E/oVfcqo18auXSdzHOMfgRhTSO9fnXT5BZ8U7hhIX22u/TJCrIr
M8ANdqzbqeYea0OunqLnbaZa7znlpza+fm+58pJE9qHIuJCFw24eZfM+V9pTEEZkKEvMXNArMDQw
cPYTQl6UMBLEYdZpFt016WhS1eOPrEPIygJ1NCLihXFRaMsVnhCDol0uBfLyPB8wBln9BXj3ex0A
xhFolrWCHhIl8/61hefieF+Z3h1qUoqV/JUZGBDqYktmgaptTPgFa3REuyOoO8R5kV6p2BSUbyxS
7PK1YR5sqk0XNPQc0Rgo+uzsXWE0K4OxRwQWwfWKU8NcN28tRKiALe2bww244ISCn20fpzaLGpBm
c2QPgxIAe0Raj01NCs6mBrRUxjYWgbmEtbA1U3xXtbKPFAYSF2q5rZsdWIRohVeNWizru6JadkqN
ZcUYTEvG9wSEKWbbqFmHJZ6/CAS5PSbjOuTumzfZkZJAkPLXyOYsBJ+IuotHiclwmZjdxjb0T52o
Yk4WKW2/5wJH5HRoT0I8Ti25AZC0TzafUD/5p8JI7F2iWJ3qNH6qm/roWtO7yMKC3ipOJ5NWHcIm
SleEjVDPwlultG1iyX3L8HmWBR3MAKWPBlKmns0T65kR8avR1eRY+c/ov2pYToIhZziXFUQwsYV4
jUnm1YQvpMUkugN/V2YsuXQqmADaaYkyycVkTX9rM+VhBJo9OdS6x6RQyZGMuN3AnZbZvd2qo2cC
ESLMly1In7xYov1WJFVLgWkxxB61ELQz4+4gC57FT0H/miRMUzIt/q5E3/PBmZzTaC8smquqYQbI
2d2mA5FYx47rrGS/iOk9YeI9V6CyPRkI0hRteZfFQXPfcZaxUjY1Dl6JrALXP9lBz8mIR280WgeZ
Rdm6jD0eJk11juvmG7xnttK94q3TcGOnAKA49GG26IrnwhJrl0KItTQtGvH6+VlJ7kx2gcbNaD61
7BC1HOZFybbIGkiHkvU5DyrbTQxxRNB8OcH4P9k7rx3bjWzLfhEFevO6vU+3074QaWmDDHrz9XdE
qgroqr5tbqPRQAMHEIQqSSfNdgyuNceYP4iQEJbgYRhG7eoCnxIhoOQjiLOt4xWvjsZNum9AWJvs
CapqPhdjM23IwCEF4JcZ5E818ZGZ9kzNLIN8ZZkDjdQ8HtjFjhNL/IOVc+WdWCWpoVKuk4Qmjp4B
h/dGQ/OyRTw6eaRjj49CgKzM2w+tTVq6eolQ5XETCFuVDTS3GWy9CZVYxKuZlFXK3zLjYVlYJIAh
UOXeaGek46+jska0dNItAq95GQyK09QK3iT2bxGyYSXo0IZhlcGl5ibBjc5a4OwFKGTVf+lSvlJp
t4667CkOHJx4cSNWJfj+oiqg64o1+dd02c+/YgqDOVuw9rtmHRbTZ6OrudvI+BxikLNg+oN1jJ+/
+2mZ7duy2eGDYtkBsZ144ZVavpeSPuxaEp6f+RWi2N3PkX7tyWeC7ezH3ue9k//YKAbc8KeaVYgg
YwZhQk27xJF6520kwlAa7daxih/aBj6atH6ZBv9qNtO+Rxait6TyfyFxL+JkWWYvQ5/GS2nzASsd
diLUoqGxoFVrJHGjpz9qruexS1AjxppGMfztC4rXsbBMd7Pavkwmi4Ik6NJFGddYQ1gcIyNakrjz
ydV6l4ykh9ubj+gd5dK1et6chBLc8RwE7DphI6hj21FbzvuvqV/SqL5L2mT3u7WQpq7u3F9+vw++
uBdLYQgEROhnrfhgBdwYCJJzDVjlefKjJv9k+NhpxOwg7bXTti/cefPo4nETA4DJxGo8c527fh7X
bt9uIiMgDAN/4ScfUcyotLcRXJHWNbzi0HU8fbGe/KhQd9Zla7b4uyrWiRrUFgbSP7Xyf2rlyfj8
qZX/f1orP5hSsCgmsQZF+VzV5sZvmLUW7vSOzoVIpnlLH+CwjDwEWRMznB5pTi7Cj0HGTOb4wIba
RCmS0WfuNErvZ424MlECNy3gcxZ1yUKnAnxNXg57ubkVNCkhSsCkXxUV8Ar3hU0T37hRsUptwGZE
bQ/HAOphLcKC+kfCd7OV7WXbX8zOoD214l5AVB/puDSK7sMi7RNGjnbKwuGdggWGCoiGteExMtNy
k8XDO92FW7NcYaUC/0RqxFmf8Bc/BL7mYWWX8Q4l/4coq6VwaRCxPD5S2W9uO86HWCHpYs664h1Z
zbbTWf0aFFgsR3KDy1E4b6EirfWWjWpiT/shJeRe6D/Qxbl5ifzs2EjWoTxSxZrigtfI5qyX2um3
lQ1bvywqjBtEuZFukYXV5ntqQtgxjfI41uLI9uGaeVWEPR03YBevVU8CdXP+rdPH5TGUxdES37Ol
HbGckQ0hnRgJjsa1fE5lRsP8JLaD7LfTUJlrm4whro+BFCCHJl2ZnlA53Hs6EZ+U+pqwQTBSUuJ7
aGg51OX0mGnJ98Q6OgnNfRO3VEXOeE85/XVWfa5iTT84DTWZtRbQwI5VY8v2GdeG4K7DzClRdAVp
UyQL0drqvJPv+8U+j0tC+XS8F1ziaW/yjl5SbAiDfRTogleegfnEor1gJmmq6cGXr4evY8rTEWMC
47KMZdOq8fHWWLvSNwYfNfHs7D6x+YF8NtJ4ttZaYF1Bpsi2J93BnVycqcJd5970yMmo2DVeTRym
qjdt5APP+P6hsq23ucqfR/qK2P/PE3n2fNnRK3LxRXi0ZZovDKhqy2asxPi/Yv1QsLVimzmEXrvx
k+bJjXjeXBpIuJ6jTEqRiRjPomc64tYe4yTtISIj5iFBly4FWi53wZzJPG/Rufqq3nu866hmYNwz
ABHVhDYa4W8R2pxRLt7FpX8bCLkfBZMMz4DFaltK1hNfYyXCNnX1p6Cdx4Fadf9PQfufgvY/Be1/
Ctr/FLRv/xS0/18paJ+gIdJ+6P8uq/kTv/lfxG8MH7Thfxa/Id3c1f8q3/jHn/mHfUP/C/kGIRvb
sHXX5Gv9nb3x/rJ9JwgCh9Zt4CWV8fln9Mb+y/UwEWDlIIdHDyt/5p/RG4QdHhF3XWfO+vtv/0vR
G8f/T6I3jhkQ/fDplXFh5v81eqMJg6xxmA2Lqs2JxuOXiAPWNtWLyNHoJWKr+dlWmt6NwJ8RqYOt
Ba2D0urklsGNGMl9mhODfZhNRBqUY9uddwkjwPjf5Cm5s33b2RvdaW4T0Cm4Km39O4DSLX9Rg+BA
F7ybzIiMgciewu9bP9p1vbN2hHWnkd1dgkjkwKnuhpnOh5KEjOQKFmYVPWb0flR+8jDbxFp/B0P2
HHLLZ5P79t5Zhy79XmcN4JfH5EnmZbNSCbkhzM9t45zDFll5rF2BQa52qCY/iXNFgb01uPtYyoB8
MYFjVNCMy/2IcKSaIUXwSo0n7zvHOIqwvcmA4xdSsKLSUVSXXn9WUVeEQFelCvjNAXe4I6tma7bG
W9/s6HBFZsK35DB9gYXa2aazQZdQLn5Di1mePXVMgIGgmZUNlA0saLgcWxK3UqV4Z9WYLTEfqWCx
a/DbiSzawJxQM+6fAvzuBJuOQvJTjZH+yD0KkAhfXI28opBv7dr5dTC6RaDZ29nhqbQkD97vUzLz
oBlVCGahPUn6b+KYWdmAkqPmhjeZwTPUV7EG8WF0Dp3Zjdq5snCprfZh7m1g6wDSPORnCuL2JU9D
+sOizei2ONObmgVlTMhbmy9TY47cwk0v0PGE59NMZ1HKTRomEFBFhoPaWC+dUFt2OmUcjZ4ybsvs
Z3+uboSY7hlRXn+TwnrX5swXBQkIfjGjFjvQ5KuOAy2vAWhrHdDaYZWvteZ7YBGVwpegU+oVEcyg
TZMNoYr3WzyQZvllRgbOKQP5QZQMayfDUwAJwwiA0jOLwAPcJZNcVyJ1mpB5IY+/aKaxZCXaI7gU
7H8Yu45x/FM4zsXyWtYBwV6rmfqW+C8RITLpJK9yrQooupDbtWrMeLQSgv5qPkns98cx2K9I3UcM
DD9DIO4St80LdM+TFbxhGmDlR2XAeqKdAe2mRHA9w3c5KR03MZE5U1a730cfNzQWUMu7yV20g+Ep
HKrPPgmuTvlqmigzK20tGMf+HceV9fiN6noTGKXcKC2NmwW3vOFkpa/HGMGEese1HbvL3JVbnOP7
JG1eo9Hax1q4n01eQb8vfwXLhby4caRA0NPGp2KkYVAeXbxti2LkUf59zarPmDJrzo2Yz7HRHSK3
3KJuJlo8Fj917OxdqNd0QkKTScCBKmG0L7ZQnaQoyIprHY/ojLmOd+++1oOr5lKXgAfvTQgeRl7v
bAYuWU0aWz2Fw0wQX30N9Z9aZaevzCb6wXi/QxkRY6poXoSHrEFytwpPyVYRbY2Xs0rQO6R6dgSt
1LBAkcnFHlFu/K23cXRwGl6ouslnlvKwKCZAMRuBmF8Y2f8yRUEdEGI3Oqr43JvG1S59jjdED6aD
GS/HVyvZRnkbreDTYKO8O5gaKC5EXKTVgbfi84AkdGEyHhiS6FiXxl39yJzj+RfvCJL0JyAbXcnn
Lu68hQhYk9WK3egTjx+JjhoAZu2qnrvMs8HVlGvIIAnEFOUx7q+zWju5I9UiAVwOq5PUruXGbG6l
S69B4QmaHQoNlKL7ZDdhEn5GqTZFBvUgpKV7CYtGbhpoLkROnOlnm7aVxQRdxUi8XfcqbeywrqFO
76MmOhzHGcaPErZBp7V5Qf8qkWlZ8vNSCQUOLg6D5l8VcvGLwxROT7AIfU3tkxp3E+0UcZUm7WQR
QzdZs6jNjPoM7XzyTyEXKP43+NhHwWeO7csX9dhQVcpPmgfXlIxTSpVJMVxjXfyodUPGIAljCWbJ
2kbRTauUI72Dbddk1HkxLqP0+gswsN8nh2jzNx+suNFQeUOg8iM53afXhjjK6U1SFI8zqR4meBM/
AXSxrXwna367XwAisvyf1KTLyRrOTi4esqGh0mIkFaL5xXn0Z4qq/Ox14hHWRu1b6awiyatccQ9K
f/WbvlfBaxOEhX54vOsAD6VrUt8T8fHeaxO9CLg4GK+tcBdRzEhJLDv/tSzS29qLP0xjbNe/rwW1
gKlVuy7lyRi/A2+Ve+7V8spNq/u0l3owJKNDYr1MbjqKiBZZyseaYcldmoVvvyiHnlF5NJbtTW94
jAAZ56wix76vzXQ/qdWbeqe1rrcyrGLbKVmVyXMoco2hZr8kunj5DZrjBzjxCGL+U5H+3xj9lPHM
hkn04fO8uOVMxtKjwYcH//ffeGkf4Jui8JL2Rys9pMyq3IlnTJE3sKqE6SHtWwBQVorqzZik5t3v
y5VS0WtmviORoUhzkC/a4EJJ9avaNV7tIt4nzbiu6/hzCgeuYerp9Mz04/c7jzK7xlGxCxNzm+jh
3vPhR1rsPCOyA+Zp9JZFn96DFxrLpmKc09frMHHIG9GXKkxKVcxlSoXFYIXrtDFPfWeehircAcDe
Qjw4moNMsVrReb2MHP1US5sUYwEVgW5iDNdtMNHgWn6L5tK4xs4z6rV65UOXXkzfOUR28NyX9ndn
pDcZ+zoE2iTk+ooeqYbHOgVEMmJvP9JEQB33Ioi+GvOuyeZ1r4vdELBZtOD4Yn9ve+Z5oI63Fsh6
EXT1jljZbOfDgnqRQN8ERCDn0DiMFhtIduFxF64z72SR33CRV0HBcVpcVEa6SwiuTrO+MVFaGFq3
HblEKuqpwkBKLn3laeE6DrCRlofUC1ZOZG4GQ97jhFoOg3VQZhu3LVbl1IKu+vsRBZFF67qcWqgb
8/ffT/obfyEE2xSjQzaAWbYh103GSqC5B6vb+yR4QVvWdf7u4PQ3Y4u1P2PglB9zyleOZsBG3iMv
WbY4aXq2pxHFPWZerUP4ngKtKMyYRoaP/WIpqrUR4ND07ZVZvg0hjz5mELTHa+/in2cs0KWnEbDh
Px2IKbGr7x1aQ0pzYxMFdrBPucPazqddJCiPD8VdWfOOnpptAqzGtnNdGxkqLME7yjw5qfhFEel4
eAgpEs4kUZGRvgFeWhNQFV92WZkmcR39GDbaWj18mMcrM0TPPD1E6YM1JK9VtwkIepl1uKvmZgvH
eKjLfJcLnnS9WvsOrTmdfXQk0YvEPPY+BNWobyoiL1YY7gyX5fbEC2K2zkZvYnfihSgcMghfgXkM
UUD1ZKqceI9WcIMo89OtDaIA5qrV9E0bWCv8qZvSxIoeclG0ncvUKZWKe85Lm+5hHNXefSKsYzMH
+1TXdl2rYbiut47fbPu4Wvc0nFUIBmhzyWH7eWiotliJwb7ErrabB/vgRNldhJ/HmQjgETrg0eo9
7jMi8+zmHq6p9E748qPBuxUhaxAUK8QQSqVTrS0P+2xS6A/uEM2LFGdGavBpyPM5oD94mnz5XhdC
chYPdE6e2cQ6ps4Y1ZNmMZ17EWbPQ15Pa6Cecxm6NG5UGcIef2mW3Q4m4SGbU/S6OaGlNM+fWofs
pM7bfOWX/ZZVx3CTDfNP4PksnRbIV63V4NfxNp8sNOcCOqcFiNIlL7HIr1YC8RNJYRU/K1B8hh12
A1bpLfXvfhQSjJlPHiXno9OpnARx7DTCI1fxAYlcOF/1zstEbpnqsEDjvOHHW84Wd5nq6nYKvtjU
F5yJOFhNo39jG8bTEDGuHxygiS4jo+zq6XaijACqUN+HoXct6tJdxUa2bx2pLBY3CaEeDi/sMSh9
WLEJ+oFAxkW7GggfrJ2avIs3NqD0oWDj09FPwfk1ceeVMYhL3olnLukquyW3AyRlllhU4To/KFjR
WStZcBYQdccOvWslgWq8wle3RG2VWGOysnrjweuGCnaaTHfamzcZNeTET6Lb1OC00MrnzHVJMQhW
UVXFLUw4W/0tn4T7IjNWLiQEbFeR3uSa+xL1yUnGWXfQ5sRdolq4QGxDNVB4ekuq/taR67nvXtGb
jbDGCa716Cb8VcP3Hle3IL+H7+Re6pl7Cmdp99HzNINqD0owH+swrfO2VuJ5qRT0My56qaT0FTYh
rMMcXTXExDZuQfz1GCQWbtc+EzbVjohY0XIXx9IWRLaBLCaCslztyoOJFd92rUOmNPmmjZzAxZwP
nX7EcCX3buGfUZhwD1WhGwDD+3RtxPumeVG12wtMJUrJT7C0EEibJ3KjK++lnbFha5X3NWqclMn2
P7kzFrfSfcXDc3Gn1ucwlhgsD3MWpOGlpB1AVzUBgr6AqaE4YDRIrM/mtlCVAnQF7FvimNzMc3vI
mzOOaWdGBp4lBuiiKibgxbYSDvnLySECU86CJBuZwZbMY0+vAQpaIiiq6oCI5Jejyg9MBTm41CGH
Ou8LtE8fBZwzKriR+xnKEybL4NabOgU9MX8aQvsUtVC1MLXidWkEFGpRLILvpcMV06E9MHp71wtU
aqq0wU8Sripc7IoU2Yytqh1MKo5I/9H2QOtDRL7psaQHYoyMrd4GT6WS/3juXddRGNGq6ojeKF/T
yjwYqlQi8wL6bMM3Wxl8FaKxznTzw84xjVvRsCLOEtEtQE1FqQoruIOWu4z2szMm9Iuv0tgusWzy
XS94In8PPf3KfzBpFKEmA6PFBAWFn0mr174tcafn6Zupkt+IWBaWyoJLQuHBbzpc5cRbvf7SCLjG
KkHuESWvVKa8Uunykpg5vMTJI2nUee0pzQ/cTQwrnf2hFdE/E/j37DFJhRFcLwmwI276BEbh7EU6
XiXcTZV1r1XqvSf+nhlkqmcC8Y5KxpcqI8/3uU3yPRvQXaIy9Ai0/M23r5L1VAiHa1ueBZF7h44L
AviAWRTVldaJePKJl7G9zGLXOjUqtw8TT/EkSX6DSP+osv2WSvkHvU24TQkpUIoWSKey6wgUUCk6
oHRu7PCGIyrixnr+KLraWKMY7SEkYtAAlQ7PgQ16RR10ij8YUn+nh+lbRL7PBlDoABUGRSykbLC9
yV+QTA1VW1zbv5S0FdE8260txTz0tPhEd2nN4AVWdt2peqRA3GVW3rBa7SkW5C4oqbNqQzAd5QFk
BUd2luVm9dl680zovr0JwTBMftlFoMiM2vzoATW8X2JDsRtdLjU239qryHh7RpiCaGbsnnKQD12x
HxUQCMwENytgIYMRfiWKE3EVMdKBjgSKIeE4RVhfcSVti4o6Z57FrSPG/oxKsx4MZQRH4a7HW0UR
JV8OTy89PQlMR4dED4xlBmcxwFpmxbfQmvUK3hEp7iXS+0dranczQIzwjGUHIFMBytDydOOaDxX4
TOfk4WIGqNF6816quHuhWBupqJtZuFBs1Rd3lDgdXAY28fxJjQrBjCzrd0p5LrucC++w8RTVI2LU
lQLQB/XEhrQw+QiXjTfHNGggxQU5Bfnl2jVfkbnIdQs8lCuKaAAnasCKGvCiUHFG3AGnK41SNc/i
hrCyJcU3HVxSbyJYSwIgom549BW7NHUmau84wR1GLVyjCCci9SvZc3c1Z2iLuv6Omcqt74/viaKj
MGJoa4tj05dv0Uw0KYrKHN1bkCp44uhssxYHvYC4igrYKyIghNgzeKwu3hWKz0JMsqW4nsuWYrc6
IC6cKuVKU1xX51zoxNg0ivcqBSdmw8l+NEOWzKXwjpmjPp+c0T/MT0ZkMYjikjoVvPMpnqHCor3F
G3BlxnYVKH5w6XMcHuIb/gfySaC0RtFphRG/xWW/8hS31iuCreHAFOXeZzZ5yaZLsVFN08M06I+V
16m4NCv+ieskCrNuXdv50QCxEZTg4r604lVKbDegfkezT7Wi60JR7/ngZur5N3nHCb40+E1kDNIx
D1gaHddaNjSvGqB7FDCR9ffRCkQ1OUDF95WAfj7dFmB/1VTeAIJDV0AIGYoMDEAEYS9vImkjoVcR
VRk+ca7r0OUxvnbS+wHMMAE31PhStsEBTXGIhiISc9DEFkTRK97Dkc8KVQ3l1f6BIzyFbL4wdnm6
j6pzPdzB8hXr0HauUjGQ1P1QMoir3mfwR5Tilv6I7ykhekMl1oujSErODzCu7mcIYukr1nKm7Gfl
6e6boThMTc7zMmndh96n+wNUswPZzDpGDgllWkt70q/cb95X3EBtoJWPICm54j55n1H0qlhQFDxi
yyuW1uSQeWcBMjoqdlTWFk7YsWKYwd9iAFOC2hLcNFfcqU9uUrQ8VYOw7wfFpgpFqU6KV81apIQ2
kz3Im+5gA7W6im5VoImueFdy82fLN9OLF+W3pmJic0XHjoqTbRQx24HOYkYiDQxLS/z0aAHX/upA
LcXb1np1tRSBqykWd1BUbkIfGAOuEEjGtodtCLxrA/GWHZfEimHUME7NOlOuwQLkVyr2l/K95Ry2
2xgoeEq6tTZACWvpU1LAPDmKHxbWR2l8Ui7FJ2m3KuvVZArkA8xNa6/BaFmSoMnUEq1W67TK0Z8M
bhocdDykqkfV9W3aJ6p3ngK3p+mspf8toDqnNhDD1H15N7b9eeB68yjjcyYTnB61T5dvGAerKC4u
qSlx/Iw3bVEkG60R5sJuHdTIo6fttJ49wbw0kochs5YRf3gRqGlQKejj6rOT0dCWl49af4nquj/Q
gn1vRcC/OpnYlPKXI7OZW8NomatZHGW03nvNItSRIiJl2wYq3VueXEP6Z/K8qOqm/qJJZDaRbVNB
VaB4S/1v5fxTQzR+PkALBpJyrL+c5F0N9FWmVg2TQukcnJR6E2UA8fH6LWBTFiOihVTd/gnmq1PL
QCg1aNnIe+Y4XnwhZmUvfycoJZ2uup/HayUhgBB4pXhAX/w3m7j/zLz+34HlXqB7nm96BlcKy/83
t3cb+pM+z46+EJ21STOueAkFSmVhnDIbjV1s/h9UFFxLwV//Lhb4F/vA+X+rxeD/J0cBk242i/9j
R8H5vf6Mv//FUPD3H/nHjtT6KzBQirAOdTH46q77zy2pYf5lsKRhe+qafvD3/vSfa1L+kBtYLh0F
euAQ++Mn+Oea1PzL9Tk1/T7ztm9b/n9lTRqoGoR/VYqzI+W76xh1DdOw/l3gL7yp0YtEsKNCskB1
Sf4K9L8ixzmSac82pO8EDZU5yf4iOFO4TqKeuVTkldvKTd95w/mk4IYvZP8fA90ZGGHOXcgEcRTm
OmqLDcsdbZvG9W3B/HxZhI67KAw+ZjjEc8J3pv0suMJn2VAtwG6+C+rCW87ELVL/ZepzK2cX9if2
gbPbdw7N02QcdT7ByomGQI5g67G6DuREJfbgtE8aBs9UEKgyZFwj2ABxSgbVpY7Dg9VEwabP3sZK
A0q16LstCiUwRV/V8xalS5fpck2jUh7re6/lTSvthyg6N1l+q3kcu4YAq0lWfk15zHLUhdoPRAC0
1n6EpCNtZoWLEEqKj/DpXWbNruZGy6lGEEtzbwcAtn0jOK35/U0IUr5PnOl+DGIWNLUFV+ro3OBF
I6dc4PXa6qZVakYtt4nzVrTBp+yachVW3EPmFaUnTbL2nJEq7EDWCCJbsSmYQy/0MIrWiDaPLU4t
3Rxr7KXtwR75P7gXrjN9WSs6Yd7EzCg9LO8NGm1hrYK1EFTWMG0+JQHlk43XIAuvIlZnfnI/hvOr
a6fTgs/hYWeVtMPwjwdabAz8dT2NkbV5O4VQpWVGtWfTFyuvS8N9KZjUAqmsjNR3VkHXjRunFD7b
kwYBQyH65dXIfbnqBP47PzO8y9TPJw0N5Haigk+6QEu15BvVNlqnnupeWuaCcMsg0Hj0vXLBbGhn
StVB5j+Vvj7vkqGMl4lHeYOfD+Uh0xhVpqZ32wStt2rS0N04FTviPmr6jZsAGLW2sYrm5jHP5uSm
LiOdE5l1TxnZsA/wCN4l43jvRs9BhNTNsbkMuD3bKCJdz6MI+CfMLbpn7XPsp5fZTxgfzuNLGDQr
SSgADnKik2oo/VUUFpeOcfxy9GxGKHb84NOYro81Z8eUxreMrYQ0UBZWMwuPZtzbJu1TSJKLk6yq
O7/Kj/tU0BinatJWVkuLhmWwtfcRN8NOOXdJh0doOPW+eNN07buzqbYJqo5gdM6h1h1cTqusEmnp
ZSk3aA+VYRO3VSO1GAVnHUD96X5zE44s5DtJwzi1uQsd0ui2GuLPsmy/w9agKK/RnGvv0bVXtYim
fWa2YWlYL2nHtZBC6OSsg0ZWynesFGmplrEFUxv2yufIVtbSPRoptU09k55jHBT2Y+kThi7r9rV9
1grEiE4CJ41SIXuw7e5nNq2IVis+gZIclDfS6UMa+NxYaiK4NoXnLI3ZAibnu/eFfRrLSu5DxCFL
I5U6rl8gN0021UeLXS7TunPNePE6CKZXVZIf3TpgHMXunDvRnY/K6SRaktJ6FDpLQi0SdRmxdKNH
BxRFTvMQOyPpC/XM1vo7nF60pGMXCTUwLcSMC5RaXio7XsRqaEhjYXCw2gQSrt5Hr2z7F0M7YOzL
jWc/ZMcrudeUPuearpPsdTg8N7lzyj2WbSayU+GWNG7N3De4M1MuAh74lmsUDGl/B12qr9NCSRiZ
HejNoWsOukDgPOjMcqg6tJpgF8X9XT0y709Lyjdi+y3P7G+ktps+JydeTDtf6x9dJ+JPhdw3DBZ3
+oRjlpN0EobntJob8U1nEZzmRkntDhoD+3nSWm/eXD0mTvDStjR8IlawoXJ1AaCtszSpUJosaVdB
2NkvJtfHa01JIwmEnTvuYQCOZsWU0679dBVm0R1dXaFYNQEfm12tIi9LJuVXILlHF3ApjJNNyWh5
gUeb+/tYv8+c8NbxSNCkdrukr5rPhQwVfpk58twxj7EnYxs08ZdbYRPJgkzfVSIWoKPZQSuTi6bq
C7W13TDZDCzHYCtYl5vIFoT1DZdoPy8Ywkub1LcM9mD2rqjZHNs3pcNngZYfDN21F9KOnsYIqlLQ
JRmBWtKgShlcztyhwgRnPw7SRn+b8URaMz87nWlAa9AZJsNczdYOcUFIxIq5g9LqYx7233RvcuFE
wBsTTZGZ/RRCXniSOusxst6b0nmb7AcgMjqbbR2UQ9JEUXTBjdEHtPCSIxJWmVNwjRtAT0+WOwCd
jwxfJmh59DTfIppVVoPnKufOtx5ejUo+jTHjTqfHymlkzWLu43tpv8Y5mZOBSwUlm6yaCA/gNHeB
ZKkc41tF1Y3Gnq+o+p03jYw23eRWNxniqb4E9gFF6u2ceDjMFm15dHJdqOLcJxVNtnlNFsBhTJ7m
BeW5/rwHr3RAc737PtPk1ZoluaSGT8BL1tjY3mKKo2P2/E1BdcHEZNWVxVNZsZvwcX+X2L+8qvfe
+vHazRTK0W2CyY1bcJYbRl0dgsLlFaYh4KFqDfwvW5UVJQjpmO3nSIQbrfRpi+3EZdKH52ws1hXT
ARtVtlXELeb3+cuQ8Z3R1eesDONlMY6PQ8ggYbC+s8S+D7TbGdp/Ch6ruCnWkemRVlpmOoNNETLP
aZsaqbCNkLwNyt0r9YLdckogJQIrPRWRkCwhecNFkt074wjEmTE/t5PvC8d+SdVHnMxEf5nt+pjG
gB7kYsBgJk1seAVs4xQ3jcFCqzPIbz13qX+qRJbsmmGmfyJ6DqeGlU3LXWLGS8dCK+B2jNVQV4it
UY3UHEwvnhLRB750MIzzJ4X+7ojsHnyUUktqHIJBv0p+Mze3GWWjzMc2OkZ9sEn8tNpgIOdl6Nj7
bmY1UIb6yXe4Sw2RDug22a6GHkoRPzRZ4++yPngkqHHfhbxQqcecEdteYtMDh08NGFwOhHlE6VAq
KhD/zD5n/sHJEAR0ScVl2mEObxjWMgRFobrwa4h6ZvzSujcBPJYzCpYdE/yXNuRWyFYfw7bMDkOm
sjGe/Z3ZrVwL+iMWczDzOeC4LWdb2S+rlBGk7LyN5frcSDNIbRpOBDVXQtNHcsQyzt5ULqNBt2JQ
Y7coJsoPI+kfGsR1i8Yotq4lD1JtsNIQ13zaNGtZCXupacGqQod/DvVSkA6onnC213dWhN46GNi/
mcMTUmU6OMLuSqPSwXZsNhxlOm6ddA2faoXjXrNj7uo/XZhkrWTaBxaGGz56cOYAvDe7qQNaXkbX
a5dtXn+WUsU8OuYuWqNhgDYApfA+c7YIF53dfkymdY5kcFRzGuEFOQ2LcOUJ5HOn5/cFlber2m9/
3AEQxgIH1q3S3bdTdxl7ZtFx6WDb6m7ZczOc7LJg23blnqKKHxdUlGnVM5Vc8dakkGs90LjnF/Ha
aplONp1q8eBHC2T0VgT2d2tzvuC0t4v5Ap6Pu9b3kz07QW6pNRzSTcV4JiNcoifqymixWtArFoBN
aLWsXLZjhKNIj+d6Geblg1PrOWOhaRcUzBwR9j7lE2sY1ub7Du/cwq84/LsQZo5DL5PnH6086na1
U/AcefOlIvsoeyyR3BVdeK5Omc5dTtSnx4FLtxExr01Fu5VWdvasigrFcTtbrx7faxMzzlcbgdPQ
8XNKtzt7WXbrVNhpI5CoyMLw4JR9tMdPCwbuvTZ1+elFSLeVgjuZfrrKxTgkoi/pM5EvBo/AHpcp
lnzIQ/h4oqchcRfNHsFzwxVljd49QIg5HlwTMfSgkYbJkSpSYTRtYiZhq5bVDR/1cb/1uAosxpDX
jMEYdynA1gh9Ic62GOd31q1L1cPGLLAMUAYSEwzjLNzc1E3zldfkQ42iZ0VeWuxtQnzfJQU8tG2Y
6arqB060fXKoIIfRIRWvbKusvR13OGpuhUVla0n1REg1G5cF8+CIZl5XkotcpM4FwSnXaWclaJcu
6QxuF1ZdnccGR93cXeK83udzv2NVeVPT3i09+Z0LP9hIWaWbZC4dxpflLbZoXmC++vyjXdVhZKmx
WOdBO9IJ2S+4btynFiP0HJTLnNybSXOhsQZ6hcedO4UnkSR44EyqrZOkR+PaP6SJQFc7YfDKKESx
sSg4Zfvh9XjJ0+yBCzsGd4ZblsW7bQp8SEPGLsuExvF5lje2OZUr16yTjT/rX2JsmGyjNlkMQfsS
aJzoQiQFhq6x3ybBuppzAxMSzT2HXmu7Q5GEK+52zZVDlRHSEfFaqceOEIpD6vM5Clv3EuJyFa7/
08Sdv51r/DqdtyRFkh6SJN+IttkHZv2dh1TKaxFtd2LU15SPfBHUUHurfDdNjrNogiGAb6SsLJhp
gcoqmhiqeBUa+aemxTdE6tylhAxdNTQ3sDCbXsYgOni6V/4He2fS3DiWXtG/4vAeHXgP88IbzqQk
ipIoKVMbhFID5hl4GH69z8vutsvVbTu896KqsiIzJYoE8L7h3nvWXhiTnGzhp+v8tmFXgPrR6wr2
+MaLPxKoGjYkzZvO/I2bzwjUe9PTsosYki3dlm1F6Z5HJSXFwh5ITs5HwrSTravDZwDI7BRE1TaP
fN4qLPFrCURtE5GK7hLwRLbuuK1b4E41QaLNfORRW69Js5uhPVyGKrS3YUAWthrrezdUZ1r2iG/r
7Hy9rQmQkBlleLMQxSQGCtdY754hDP51DPf/3oH/zTsQCJMsy/9+LHZbFb/e288/uQf++rf+NhkT
f7Gl0KGYTmBbzDD/wz/g/8VmKqZTPU0gnb7vwrn7+2SMXE+LgBamYlbg2WR1/udkTHsLfFA9jNss
qb/0/2UyJnQyJ3wNxKjHz3/7V88UfB/XdgLmq75j4XLg9/+Q3Fk5RCH3zNPQpVsIb52fs+Q4zaKR
GU3EyaTcYTgQQrjN8kitzptljL66hrSJP7xr/2TOy6DszyM63AvC8STsYDNwfQCM//WVRORoNDWq
ndUy23DU5kUQXeNexhlg+eCb1daWKH4iqGTk+5g5C+OhzEF8mQ9N3xzNgXoFXAvhoT3ERHKYgoTh
FsHCQLWJO+lU8Kla4xeLIXS0XlusvNLL75F3HPqAEisrCCERLTMNDkzPKG85qfqTYqLXSfvT9ocf
I3vYjUEVBonbrjeCbIpsBKOLQBmmr/iY0uWxHifgIft+IZsJXBIqURb/FC+WfV7m76TOj9nsPEN+
ILxqcbY6BGSs0AsBpjNb+7SYBW0ThPRomHduOKJQCa+dyRvQWuPeqpKBwdhwlmX9MrfeVadwIoM8
0A10+NLrW7MpbgYc9GgK+OhIfDsNDpz6if5dAah7aqTalajoWN20963PmVyWZ1g6tN8kwOw774am
5FdZk5+4aFj1nnneqcqhAIjEPGBzyF0OYBJlzVWHDG5rhRQGdvEdQ/dJ4AxyLFQbLUOwBQ+kKU+u
E4cTa89w3/X5Nax5zPru8BTFC5mfqmZOQKj6jHojqdiDJ6UmgmAUoKg/2f231KF6fgxQSaWLv61h
dwFBYf1qJfVb0XKwReFNumBwJrJ624YwyBokhXfwZqJGsYFsLZedt/nNSAE5SXGnFq4au89ea8d4
7abHnujCjdlZqMtMe0UyHXuGRnakTrbOOamLvQmwfOiunrfsq8nuNjIEb03EtCNDwqNGUH4muwSJ
ilagUcsTJp9O8mzRx2zzqTnauUvaZC6SVV3K255erBcs9SeHvPDqvuz696kSDhtn6+jn6qeZLMTJ
TwyAAwUTsBVQoWLEg8SEJ5TPN4s9r+XYukey+LNVO8AKGO3pQpDZhhxps7iRNutPk95ka4bxyPBP
cmSW4V2/9McqaAq4Wu6za5CCive/l1N/KDhflLk8tplCHi4dejpt0y9b79SORg+1BUmvbzjVDblL
GyLtiVebxhMWFfaXyCaQ9ZClGaqdGRcvgsUlp17JxNH6XGb1PEfhZ04kABPDi8xKa4dcH39+kn+y
2GE7OBX39Ck0h5laKOyiFhatumRwcnbsT4m4tqP7ZIiOrlORqR4s97xkcusiSTSSly17BnWAJ5b5
aLjZpGFpaH7qF+bVZ4O7ePLmmVg/XlM6IxxOXO/IfxbTWvbhJEL0Se+EAtDvGymIdSIKuUuLnnwd
WsUaaSGi4urdA5O+mzJnnxc4/6tEVIc+w6EvTrHHtIOGIbUpxxcQNDTg4x1iKrkOWnljRQ0JR90r
c5FtzUhyG2cRqefL8GRZ3P6uiag3tqI7fAofLVYi/RDgCfHDYMe3ri1CvBLLQtjDSyHW6dC4mYmG
HUNFH/X2MaBS3AxZzSzFzylcA/RC87IXHjFTY9ITEOVFhzSe1SVNnxeY5qST38f7LIiWk0oqBtlr
6SFnQ5HGBGkxA0hahJTbTnoQwMUCL9YASFIbq8XbRZH3I6gXZ2d7DmBjkpjJ4APy0Fp72OTvwQwp
w07Tu1oEKZ15vc+a8KGo0JiplnA+dr2K7zKaVnoMneZ9XErAPsJ5TXrjeapqBHYQOhgss2te4k03
kadKSJRaRcvdkDvj2dvApWlnijpZ98wlM2TURonUMBrFE0oEzq2+/iwaDyBWB8WrRYQNqexTJemw
rZ3yK4yXx2HKiHgiEp3ZwkbVb34RqZvkV0uJSfIHT8JGnSKRuJSXCNs5P3cx0FAW/8V9a4OtSJPp
hsHasSAXaWzozie7WI5dHjzE0/gaBfWrO6GhDWbfQN2Wfk5IOXoNdUxPaDd0px0SjsR8QuQtg9PY
IXA26HcuNz+uJOpp6sbdMEQPnU16LJIspn84kzp3ejc81jhdpnYCbeSqA43WqB7B3fTdeDXbEY27
zcLnphF3SW/eh0EBSsVL7kcv2Y6ue4sck/ad6SJoHINNb8+s3/UuShgvbfrizNMVdeXeNZsDwDnS
9xiCON1zKVDEOcVPb5bkenAoCnfNk/wlRKstUwkpAVWOaVnQBcL4Xho0tIyqrliOrqFHnkRiG++d
6TzBnhVQOJEgsXD4nuJpk7rhZYlYJHCqG3fRMBIw3YE0rvdVkfbbKjdeMg0gKfqW2avmiSAi8rrJ
e8nLBTmuXStiX5JXctRuYMluncD/Ybqjv3+JZSZBurmmHpkAiAoJnUN0r4UU41a6i312DRLIuMCa
QjGWmIA94ukhW7I5djXcqQTyFx4zhjX1vCkJpluVtfdAaBiDxwcLd5xCaLeAL4FgpF6Uwwc8MmBV
Ew1T5OU/hnpRJ7TKayMwecI0ExpRejR6bZCIicGsLry1247qIw+ZUSNqsKyTNA3iCAPvCfhVGaGI
sIpbS1CONW+ha36nHmGY/tTuXD/ztokjyNoeP6foFJh+fAFaRXo2hrii+qxcnyakcp7KFukfFcHB
Xuzt7z2hi+WtTUfk6QngBfM5ztVzrZWFMITYJjk8rUBftLsaeU4ig3IfTx+FQ+Bg1HfP0aTT8dqE
ZzfmKyFs2plifpiQ4bL78/AgzMmPxuEVj0t0rkROfvdMxmZcwEPjV2jz0oyFkox2IuFiDbDvrKeh
5a2uGU+gCF6Pc/1kRCE64C79ZdrlmenLAYHxtyhkAPMVZSH4CpaeKnYQ8ncFgowbu9djuIZxb5QZ
J9qw6RBbPTovz3k2XRVjA7obDL4FvayzmutxuYZt0uxkZuzHiNAXbBDhMHvn1pQ3nWnle8mZucLQ
whHvjdtFirffih/8pBBna3dau+EycC9OjyIU90NlfcU6fZWpzCC0v7R8s5Zx7xTVeLcXs+1efTPR
hjD/RsYk5Q7zFdwj7lqPDGTjlhjb275wP40IEcVgvmMpQKEJJmWVMEEkLrXf+3l11hSmVP6sk/wy
O81P11NiQ6RnBb/2UGLrZNLv3jq0qSJnvDJXTbp2vYpg84AYSSV30qHjTjLw8bN728beZ5CARXcE
QiCchisV71wgOuvIcPHimMCtCwvj5chqwxzITCQgppHJzFyE4WOGVikR8+M8UmpDQxp2gzsYJzvu
XwoORcvE+GnTlco5bddFV72kLuefOdonysAj5r7DyFaKwM2ohXydcD5PULwmc02IDZ8YDC1zPJs1
GTyt+VFXKHP76qXQCA6/mOp7zlDiGevUXJU5d4SJPhgxMtRVhFNobdws29kBxSV2EcXtDh+Qj4eZ
aqtUcgiGGMS1co45tN24yI9DqrAGkv1ZBiluiDTdsS2bwE4fh5JPojcy3h2ciazPhh01JFnnXXQg
WzfYDi2SNJHjBhXkrpJIak/dHb3Th49rqqmrhlPTpn/3iThNCBmEV/TmNtXJQ76oh1nJTvaM6frx
gSHid1uv51HuGl4XyVHxRrFiducq4ZZnQDe7AclJAu/ZuJsGe+MMZwYvYLPwnxKENFY2iL85ulBS
PBgxqsJaEDk+mskhCoI7XyHepcY7pAVZNbm5SyZc0BOQevbgNptCcAdRxephiPrXJp2Osc3kcXQP
lZOfw5gcQ7dnrdSRsz8eM07COHEOjBiI1Ms+4tw+ZMdKscto52jbuM2+EOoVRvCpEuXtzJSFo6Xg
l06bf1dSPaZu/bo0xVvTRB9UY5SmXAzmSizBxQ54MhEjGbTDS3gb1P7VNnmA5jUraURk17zZV3b6
EM/8f+Hk36XIt4Ae8KP4V1+EV72NTUwXd411MxNlX+ZcAYsr9HGbfnhzc5cw1s3B+lk1cr5p2o3M
t/3kYxC2vfJbQm/90NdiLeKj1M9MGvs2b1/IEz8M7Jwn/EN2NDwmRBR22Wma050MpkfE8Ujp39Hv
nkKNqhP4IMlcXfHpTxsnJwsby3NZ2sgRCObfJoF68Sdsz4uJhBG/sLI0E8u7tlVxMaz4lVDqQrgb
/d36Mvke0/Sjs4xrGw+nxU7PdYPltqgvcaNeS/okJ7u3Dq4qnlwcmQZsDapKjkydG0467Q/boqo0
mWry4FqHg3UKKvUIZ+vkISaGbLRBqnLQpvoyqBEkDK+/QTBOcvY4QjS4Lopb9uTU0I23Zz0GqQy7
rn4RrjjZRncxlwnih9dcnEk9llNxqar6kge6XWvOVC63Mhge51y9Dir5sLPoeYyb2xSbMXXuKfR5
zWp8ndHyrmC6n2GWdKu7IU70NnRTKoqE0NJYozk/Dx3vBEI6JySwNzPPTozPx1PBVcSUcwPNm2t3
p47Xa0b5d8xypswvqZdD4AwqFtOh4odPvr18fNTfaoJZSKAnGWgAFLtlXIV3HsCH33/h9+sJ0Z+s
ckM99q1Bwf0ua/Lh+cpTMr4OlrvpE59iNAQ/vrCowtIt0uUS8+LSEHmly+tpOtw22fTK03gfLyZm
EEWuNK+akPDbnqhhfdGksR4lAkmxg2tglhdbwPsNTxF3VuVa7FKxxgoZvvZF8vtiVVF1mw4kZZr5
nYk2peAD2Jje9D72Hj5ZG4MYzc9oFbzT03EpF1BGSARk7bxJIo3XEf00sLWOtdxwN/Tdgk4w69Zq
dt+xzB5pYgJau8zY2P54My8MOrHfR3vy608ZIAy0f/ZjxYBjM1ifrRM6N0ZHddmqHzWjXrSvZwDr
WxrRh172P2MdcCY74AUshu4Tk6kvhGs6zc7Zt970mNstO0tlPwK2pjxnFzyHHBw+W1bMSxeaP0uP
L8DLx93aTENgziw/N1HtwJXJrwQq51VJAzS5bw3s0iif3+dpPHcLdsbRMUIuHEQKzrYjOR+sE2Rl
QNBMkvxu2/l+u4XkTDx4gKM5GU+DhULaArdDvDiJz3yHRycrfA3t3JRtqJ2B7g+X9An0CMv70pk2
UlE2i/58CCkT0B9Q9sLw+WiS8uCM8XwMJdhtzGQDW02axJhlKLdHtJt7WqAq6Pcya++qIeQ4ewmQ
w3LuWSX+4yq3skOT1BgSsQGvC6Sr5sgBh5b7ttakyalCUpV5xlvGUH7rC2qLMY4kjiD3knaK87d0
v6K6mfWnfHSTdt85u0J5SM+bBZEz7rt16SCfNKCJH2zb2ZmLyh/JS1y3hv81Jmz9cgmcFsAKxGXP
36r5OxPLu23j6kI6fZRR3COhuiGOu9p1EQTKUVkn6Lu/FpIAVzVRirFB0UULALZhDNezx3E1WwkM
ri5+810Eqplsj53P/maOjWHrewqpUdYPlyDI79JsOaBcW9Uddu0xUSOZ0I32/7UHc4kJxxChxMee
72YLYiPrALg7TQXpXWV3AF/8myBRv8yRgoXmyY6bivWFfekETNO+ISSv0GeqF5OXzDaJf8oU3HBJ
aeJK278JM3TLWfZBRqVPigD+gM7N2YlEzS1uxPusYWKYc+DnkNhqJ98mpc+dOGaPmnUTJi5n1bYn
IQZBTmdvU3EJPD5kkB3UdwvtR2plDZK4gVvREPkNl7fYGHl0EwMyJwiyP7U9kilvqaetb6FIGX7n
MXs1Smc6JVP5wGJqmKnLhNk35dHdNNYXF9o6plJJMX52tbnT88G28brbtHQfYA7SUeWDedeIceMT
x0+UgHGpPBrFZkQVEtgLRMgK72h46NT0GsV2htgjVtsiIPxbCH5RT+9BR9Qldvx2nwRfVjdwuk/e
JaQv63PVbpIKwxy9JsGdvkCSxp+jAIE2iH+idtTJ8rq7OPPGtTOEYBGq1yRvTTA2PekAPS4zbhM/
HONT6S80Ls3GFxg7fB41tT+kh5konrVWvk2G1hO5qYN6huesGBDcRYB9lRSYY1uADCyU1ImRT5aZ
LzApD23CmZwStbzuXZyIigSYEJs1lokoUJTu+MwSe7QgQlFA9Vn7ZsUBOMYgYwFG0KQgOPRkC4JJ
eHBKvzlKVfyKmu61nEfoTEPtIQtpQKxbBXno7OxmApAxfK652sIt5QN5xPxibMzpnQ6mp+EP2i0X
FY1MXx1t3CjraRRnOfPAVnND3nTw7EiEN/icN6MX/vK64Vjjd9gSr+wwTSEhvWN9y3yRCZeVc69B
6ULo6KPH6HlA01d9Kktbtjv6Ljns5VjKPTaajRRss6pl2kim0auMh0xXVnddF900BeEPpmGXl2a+
hbCFX9+OffJ+smiD3BsygFlat30Hvd1q66+qLx+qHk+PF9o3qd7iM+MhrXv5WYEu4D1D3JXi+wj1
xya7FMdJxEa2fTQcCTbahoBddgHLe3N+KOoYRLxT8RiwYC8XzGk8+zAMVXnXqylGOIEGIykERxIE
0OgmG4R/oPUg3cXz2eyLOMdX37LJfc8k2eZurwrWjNiYitY9J6zZ1n0N/iJa1C41x6cQtTKl7AwC
3Jm3rfFAuMbb7FkPDFu0TinOdiHB2wjTeI8SqxCbxZa421we2j4qhcb+yKQzPtSG+0wJY90Yi3oy
2x+JHZ1xxnsMHa18jcD/1SqNcOejG9w0Cf3ZONAmx4KHklmgWE1tZ+u7qDCG+TwNRnHG7cRYbm5O
pAJ4PPHNeMtiCaFA+krGgb0dkazt80my7hitmGGXnnqaMaPc+ZxP8YjXO7hpPQ6DcbIZqNZICoTk
oxxyhMsjXWNhdpd4xvwXFRX6UtLcAbPQkbLL3gTd9NaW1VPAK2eSWPg7ZXUMnFmwxj8YcM/b6FCt
UZFIQBT91RSJOMfzdEAGmhwcK35OamoWx+6tHQMkjEKghEg73Q61tWukQXh8M61N232E84TCd/y1
sAzaxsQCYVIpOU2GwzgMTHpT7uiAB7tlt48WdKEup9pyyAxnqIidIfTH56StMZgBE9tOIi93JJEw
9ChQGHkIKeYMWADG+s2soifMo9ZN3r9zMnm3ol2JMmx3gNOO3dSV66AMmm0pw/MSkzhUO9HJHYh4
iUDkmjCTfwvm8mGZ0Vk3P5Eov9gtx07OXKIr0oHs4vaegaGBKnA+8kyt9+hIfoQqFofKIB0IY8rJ
kmQtWdGyhvoGmKIF3ongMXkaPPfkY4qdWHxRIHg3SfNzoPk8Dbb6cPL0a8gt7pgAN2+LEDrMcaIk
3TUoK4cNg51vg9z8Ao/5WFkdPSjy7H3oe/dln/6iJxh2RUNW0j63/Wa1RM2EgoKSlfXLuhkBptFP
qJMzZM9VyuaiyqtmIzIXG3pL5YRkgVugj+7MRFOc8Sd5zXyYxQC+KpfOoS+DC7Sx9SBmmlVPTTsZ
Oc42nUByel48rQlD2DOx9PaxY+HScvkDI2dLK9i1NDRk9UQnkbouasi8fNPZKwNFMq5d8jtc9dF0
4EtM/DjsAuO72th1VfE2+FxdSEpQM3Yn3bq5RndXpR2j6WCfatQIhue9m9rf8HZwTfvgQT1G6NLl
m5ajs53aZGsYy1eAeBbPovkZYtRya2Y9nt2szRCkG7srD44E0Q2wK04kmY0EmczBPlQ69yLuEZ6Y
oM3amqoe02wLxVnvHuth36qlOspe/igUrvhoIYFJWB+JSoyDlTxRAMH9SaeX1PQ/axYF2JKEt7UJ
R8AqiXpNPvous1AP9UGzFMib+gVL9RzM57m9ps3Z6rgGh4i7Is65nJxE6kSPkqpv/DUt3bmfDSzL
YxpveoMxSWmzDMVzulYhMRmUL2w6FcFTon8Im3zjDxKtYgqjYEzOdemYNyYeOUn/jSbTPrhS3PGz
I8rI2b9xDLoD0OdFgmojo6wM8X8CeXpzKEZrESdvEwyATkxrI/7JyuRxYe+DsWh4TeLszZ/Ss/KG
x6sdh1+6oU36j0xLfKZ541W8XPpNo88+xoU6S1ZYft11nlI1THPybYvwce7DnSQlOch9DsXqlvSq
g0ASrPtm35XH2qyYVSfnsakvhKicXWwTSuUfYRp8OgnDBy+/G8kemAngaaV9Deeefa5RH1TojYh4
nITED/T/bRrfOQX5AmLI16XB88tPg3yFQsNPLR6sko1qa3zNlnxRMbr70C6J25ioWerCQfM2LVTg
ZHoHyx2m3BDpJfcQt/1bHLaHKOfaxbrZISuTKSLQxqD7YwlqYrgIZ2tt+j21nZjfB7M2TwNsRWWb
qFlBNezrMPuaRA0eOcafuMwfk5gJfSP4LjeevBPap/MsyVCq8DszVb1AFmENXV/6IL+1CDVJfEYr
xq4Px8c+N65SFJcGl18MQWaKmBpn7j4Ija3fhdc0ir6bAd31mN9WzvBYht1jZKzRCt36MyunLqne
kA4fCrdhqMv0UYQ//3qrJUb7CkjlAwrza0jDNjGenf30jWixt84pL2FITAQLUHNwrhWuuhXs0isJ
NYn1s6w7gEd8QcevnqWrHmc/Pgb5gveAr5lSkHj08HpoxHToMUYLHpqvxCds4hb7pjttRls9dtBo
1vqm9UVK/VbuUIIDOiG2mxOapKjkg2fu2qnhDrXFRuUzkww2nbF8kqN6dbGLE0WyJQlqDxKa91Ff
RfoPTQOvy3UfxTK8jkN5mwneBsV11rImKpcVo8PveOxfu4YL3wBLTDDBq2EiDffB8k3LqeNJlxTF
Rfj0/XwiQlWXaGGUxs+RUPLOElovY7Y+w3We5PGHqdJzyPAkLJ2rJfvXHMYvpeEFk/vGAZhOiCNX
PhYFNHZPDfk8BYFiocFUoDtli7tuKr6jmTFWxVtQ9LzVsnIONoMyllrfpoV0zG6/EVCc+9B4MpP7
jlETWjEEWT5S4+L3XVQZ/W2HJ4TssWsds1zLhq9Jw19o1G4aaDBlDhZGakAMJmmUzbpJsaDH2Oiy
VJStFy+fd0PNHq+ANONRldkaPUNIxs82qEj9QpsJZ5PImMm4LvBquIzZnkGwWaL+UxGAxeOfVBb/
ARcQ8gINvUEefDOY3+DNXxxNxXHA4yyak+NYEHMQdUBjAqKDh/O1wE+dabrOoDk7uNTfltQgVWVu
vvuufqg0k8fRdJ4YTI+neT20kcwbNcPHccmJrFKTKmda5ZrzUwL8GRuAg2QT8ICEQaWZQA4vSzOC
TE0LcjQ3qNYEIQVKKGZpUoAWMjKIXPptTzV1yFA/haYQwcp8WYhi4ppCKqZJRTXIIguwTO0uPyof
W5CvqUbEqNyOYI7KajhWOWP4IPeo95e7JcteXE1GGpCw+iiGKDZJv2Jzum00R8le/IOlyUpKM5am
Ra4F8zocaxXqiBR+Xz3gLfB/1gVXkwLPCLApTV4RRDkoe3msA5U8+fa4Zu6+NSvnWIN8mkA/+SCg
Is2CKhaoUA14qAxD8I5VwnsLOKoFIJX5LA9sglMPkevfkarAQyx7MQdIBHk3P7M17lhb0qEO3wV4
qolMlZyQgBRsFVrFfD11z84kbtwJv3Ahy58DcTDa1p0zgu8ngLejZmElQLE6gjXpT0JIO8x+OoWM
A4CWapixDd53qQKo9hC2gqA/zHI8Rx0wzNi7tTWLy1/UPtN0LpxP9B7DZtDcrjD1npOSxAliI7k1
iZxA++Q8ts6xBfpldQz6DPlTAgOrBo4D4GB+Xt41nrHWGf018LAyJZKEvug3Y8zVfDHMDaeCPUP+
bZjI9Ghlr70GkqWI6BuNKKs1WY38pjEr97ls4ZBa5MiB/WTYm3mf/TDwoXIXozomy0Bj0Fp4aI1T
vpOQYUFJM+JWrSOF7CeZyafAc5GS/ieY3g0NARx+MJNwEf9iYHgnYbC5oIJG/CrrQNdMFplEJasN
jGh6btbxrwqaWwnVbfEwWyOOQKMxWqeKnLgOAlzGYCY0xWs5ajRcj+XC1Li4OMjPHvw4202vtspf
Wit9nTVgzoM0VyfPdhjhUDavKRy6YCS/qObodCMSerQmtPKWcTsL9ABpAMiuViDt/DmZTzWUu4lV
Y5Mh+g0xakLB86Hh9VN1E+ez2PZ27K3HiDWCmxN5hAWCVmFgW0XvTT3XV79c474YqX07klwYvDkz
qqR3d3zpNZwveooFSvw+iI7KY14ZcMZvTXB+UP1q6H5dEL0JjfvLNfhPQAAMJxI3Eg0FjKADLlAC
l8S3t31OLwbHe+OyptdAQeDTiCAIolv7C2EGAELZLro4GB8djSN0NJhwLkgeifxDrJGFWV7uPYeM
F4dTn1woOgNjeFp04k2lkYejhh/OGoMYwUOMNRiRAopcCrf55TnsiUmmGUY1krLIpdDMU7cqWmc4
hm4Pjr7Cm6jxizlpQhMToN04kLY5qxaQaBJfGmiLN4h4dhoLG9r+axKAoG6SCAW90R2kS7e4sLZo
k/Fx0DhI9E3r9Fjg9sOSb58bnkge9Mhx4nJRg/Gz7803V/Ml64Mzv00DQ4kC+mRCG+5oHGUSWqcx
5OphQp1vaDJvXdiVPgxLMI0IhU28Anq9mpv3RmF8p5V1GCbry22W/NhZ87MHF5OD0jXVU6BxmYRi
ZasFgqYaQG3NGqopkVx1v6Ro7nyIm1nABDZrmQjSwkwHjyalyx5Y896xzr9kCeK+3C5+9hrkGQ/D
ky6PCka8lrjp4X1KaziU8D/Bbp9nDQTFRIdMBUbowgM3VsuPVMNDB9q0VTcW96IFLBpDGK1Z6gzk
gLGhDfKTwbG7QCPtNJVU40kBTjINhFi6ZC+dxO2InOShgmjqF+BoF0hrQsNOS/bFq8mH4NJnbLp1
6M3IbyKfsd8maKlSxtXeS3gujKBwoKJaK/pcuDQ8vTRsdZ7Km0XjVwf0YFHLRajBrIA9cMrBamXQ
cSc1vFW7EwmSIrQkSEzmDnq4PI+MKqH2FJX/WWUZ/DB/2rBXuPoaECtmULHwdxXTG6RvMRKDhuLB
z/2EGBosuynet13Z+u3aK4HEuQtD6DZKcGVh2SJwzXRbcajH+d3hU5rNIGWjr34aFgL/30LT/1cy
X+f669/+9f2TbfIm6fo2+ej/6Na3LM+x/6DJ3bz37//yVRIrMp/fC/7mteo+3sv3f/J3/qZjln+x
PGGiWPYkoX9YS/7u8A+w6ntYRW3H8iwHPyHK3b/rmO2/8MeJ3JZCuGQASES//+nwlxZVSeCYDsJf
adn/Fx2zpdXBf9AxS9PHv+oFtulIgu4QTf9X9XCl2DrVpsVtO8ZY1IL+IyL6kWUVY/7RnvdgoC+h
wZ7dLrZ6d5zNgjDTLFkbLhPsURLwZj2XbfRteeUbijYfaV+ER78qjsIbkfKluFq9X9XgVfhUyCjy
pmbcFIQlRrT8BlE0dpm9oWsRa7u5lsmMJ8gV6TrPu4d2nP63XAxh/uPPS+a8b8rAESjFrT/9vIMr
bFsMeP9/ZzfnetChTeq14ThrzBokErt2ufXkeBu10aGtZfRXSwAxF9FX9U8U29Y/BM8TzGEHQvAv
i7f8z8rxOBwUehOygrQmIGnbee93aJeUYT9nfvoVDRiM3RhzvNfNbMNtr1uT3P0yzcaPtmVNnSt+
b74lltRap26Mgc02EQN7tM8FYYkttlpUXuallzzUc5+ph+uJkmjc6D7oGBExD2Z0nKAFiMlTYLP3
h6v/n/x8XKF/fovRTyFHD8zAMgMsvn+SxrNuQssxtIuO9k7WU5OcQjH7nAXFxcyme7EIBvNV+uZZ
xrkzyUGd+Yl7GLMry10kaVGEk/cdDjUfzVuVhh+1kslBv1t5Xb0F4bJHix6tJVcfI6kQXc9NdiI4
UjZzuAkDO+f8Zi3N0FBoG2KMONu8/+2il2bMwdsfjdpNt0pYRJxlXM6tfd/XE4JrN0ZUHDvEMjUY
nfyJnB/nTZgwuticOHSPCzNzKj6i36NP6uWPNAjRHnLRuzX9nnSRu83IvldtLpEL/ohU+Lu5pHZn
+pYWl2mhl7KrS00oPzoghFcmyUEo6XLYZIwxV0tGWlG+6FFh+SYjphgMw2ikO87KXo8D51q/WRPa
gUks576AQ4vPXHHnJi9VcukM8zHviLVCtrmb9V8dPb5IVOJ4MzM9CS4YUizxt3TI8i1QuSXB/MZu
7B3JCHlsvM6iCK9lQwJEhOVrMybdtm1SXHbkgBDcXZ9IDYfyTAEal2zfWV5CWI3Cs8cmbzUwgVgt
gdovig+nMQjtn0fy7CUbirV0m0vatLwTuyIuv7DbSFbuxWfnNHdpjy7Hkxvhg/RFO7yu6+kFTd/R
SOn9yPiFEVykC2UYUDfQbBn+2UZgGsKYGhSjzr5gm02RwNBOfXg9jqwmDPxbm/xI6M/UUbYND0GS
eG616Kq9hAYquDWifEuTyyZ9/G4DGpWL38+fzdKQytduyoWbx2Ckw9pp59XM1bJIUXS1PCk7dJbI
+wqSj/M3EHvXNp24ZfUfykdM7v3c1lSnBC06EvOuq+gbKrnxO+ZdOp+Alnxrt8stkc8EY/UkftXu
NZj48hGeYPDOWMn1IKNbuBzdiaeTmcmv2mtwP+7aqp9xdXPJBS6J9U2KXj+Nasz80xUN0yocmP7O
KjjW/rssD1UkH9j4fJr6M/+f73b7H9wn3OZsoSyf/ta3A1M/DP7gg5kLMxvCqpu5utRmEO2Pytwa
vr0fPHb3TsAN9ppX+b+zdx7LsSNpln6Vsd6jDXDAIcymehFakEEGNbmBMSigtcbT9+fM6bGbt7Mz
X6CrNlXFSooIhIvzn/OdA46dW9VPwIJ8Cgb9GzcC8TxrK1rvXQp6ZHFCExklPPs9RLzjEVc05AnQ
L0GDdMr3rWmGReu6Z0xsNC/jrLQcM/6eyvASjRZraHc7JfF6np2Rh9w8e9I+zRkVCa528gtV3+GW
L3//x9scBP68ecLuMWkjsYRtY5a11Nd/+eN1R58yqnVJ19TpzpsEXGLzrJpY+xC2rtouB66YmICm
jgRiHsBop1XWS+UWlvoIHxd73tADlWGwzSakQ5CKCvsEvfGiWRmO9Mo6c738dru1bpnnWJsxm6bH
zgrZUPEN+wTiELuxf0eXua5eRIoOGoQXSYv54BQ7Jp4xPyC8GBQJJ9rDaPQn32pe1AsW4yXhV7pL
tfElpR92iNOLN+BNgj6qfE2D7UPoaV5C4yVL7NtINUFyJNlKUb6oXlxz6LexmV51TPj+/mXlhKN2
4T+dSnhhKX3QdQ5ONiGw38pZ7KTHrGFziJ56ovuQMBuSjUVyUEUIkI5P6tHRp+DbEUSRuhWJyT1S
E/IhXdlOcu4Nl3C8eS7z7CKH4koB5QmaK8tmQj+gXiwa03mu6BVI0u9Z0dfDDOFGtSmH6k/2b5rW
+Z4w6i/UeMVGWvVSQecDVHP1G8mEMgqYxlwfMQdEAAWETL466ew7Bel3oxpQdvqU+PWLK8mo2Ee9
vaQNL7jTwSFndOv13RHq+kxHSSuAPfI+YR1C5apQ2kd82eHcEXBlfOwl9bDuO5b4Eg7QTDjdshEO
AXpjhta2eUe5SzkO9XqIjUWghYRtWnnoUi7m9mhWwKFhqlFLeO1OboKOCBVkriyOCLO21xmyr9ow
WLVAMxeYIggsmTFbSwDCDB4FxtNgpgdAiT5Z2+9TJ2kIfAJ2xxQCwrkrIq6wBfQPTSMYDI5imfhc
rLANv3vZKFd25LWrsZE01zRYpvMXOG9MjjAd4ZTh/kVuGigv64ZZrIZw2HXmjOyuyxH7F2a3GrUj
/YydcOfpPNzPPSIgI0t6Bsr+1MTdE4dJTnIEetPMQgLRN810k2v0edSFtyu6+b03mLm4JHPMZLie
83umEvkS76My0wTkSiMfc2FlHTiJP8fkvkQf42fQdcXaaXZQ/fOlW6yzSu8PA/G5Md7MifLEOUpR
tXJ3WQ6Q7SpkVp4FcEk2/iTPLWzmtr0A31/sfMd+mHqi81MLBQ60CDactyn8ciOZrdsZIozMs5EN
sLgTCbKB3bYX3cYwVECjjiL7C6KSR0AVdDJ5L+HZ3Xqcv8LBNPjNSBv6ff5ZIY3rNlaiaBDPLs95
1yebzgC1EnBSN7iTrlq/IAUibqIB3SsEnW0JrKYtu5id8EMNb1x2hBbcEbbIUIqc7SVur2TvLukY
4ht24pRk73ZQ6TdFwcVXB46Qdwj5nb6oPSM7mWLBXrCOBC+V3RN+F6hhc1iunGxiqA9l4WbSE9oy
56dMVvu05grtS/mF5p2p4Vx9KHLGcLEfsCx53rer0aJaONqx0Ow7pur+QQsqriAj4Xl4WWhA+dcA
kIG9XHcBphNNsLCeCcwstLfDKEMAIjGGDCuLR8pBESgrZGGlNs+j2nxAF8Q5YHPxzNP+lgUlk+uU
SNqsV3dSDFvQXWgeaastmBtciJqrkH/O0dlFdLBnALu2/4lpjmEJDpuUZtaFNsdr0CjUIhOcLCRF
OlOniFvZdegBLZufnYiPfTwXVyPeIuHeNxVc+VJfw8A8Qn5wFjCbGnz06FdmGKO2DI3ys1F9Cy0q
53lCl6w0MAlVyCE5K6fPnLVrkMPR52ncxEyfTJlX135VM2acIbYmg85nF8RTZPvtspB4qLpC+xo6
ji7YKrZCr/dWi+5UqgM42UZkWfoeVjlrEurDzPcEO2F1wQYCHG6Csf52feayUfZdeXxE5lq70mJr
EwVucrAL83mYfVo9ZhdQRr3PjGTTdNGrSN183RVQOCeD4lYaVBh140LmpbvpMkfDplzdNQ1WQfAP
/VRiGajCN3vAhZi5+r6Nedj6EM23wu9kDoAj2sw6ZpkhdoDDTWyB+16v9thcWiYKJDyzuVnC81XR
ocnbJML2l6zCnVlfY6i4svXyQcTdxdAHyhMUICryK4xUE93spAlG3HU1NylPHTZte95Mk/WF7Zyk
X5/vXZHfjhRr5G0PQMK95O2UkKaHOo6l6TqyxFovu3UXWCUj0XhnqvNBU5bMOiNQ1ox2V02bf2TK
DhkbMbphexTAvPFGdeREay7WeF08WCp2z6oYekijoeE9wx+v2Sh0bKWJyQoUI6mGY34tG79aaSb3
WKM0HpoO+VLvYOmFRkWqitnMWOzL0X2cIj4PTQ2xMuCucJRud8W0mxNY7IVbSM88tfDhFlhNw+OU
GefaIrKac5hw55lDZPzJ6YrhQ+Pg06pjl8SPORwG6axNuwdtJ1mE7Zzjtdvo3+js9Jt13XYcqkcl
4Y3Z0+Q3xtalqdqwz2lO/09TgFmycX4Hefc0laQ3sxYMaZDXbw0kEYtgB30+M/ORZNUE6Vkb+KbM
H85NrYb19cbrMmDqAih6+sLhPa9Mxgo+dKfZO9PHBMxZGCya4cjRy9cg9WkmAc2So7zI93WUHzkO
rSu/YbE2NWOVKJKODlKnUmydRFF2kO1fCIHs0U11JBG08pQAW2HwcckUpccF11OheW4yjcAUp4qQ
ZJKoy2OnAD/c6bjkC5aoFLsoCKCJpqf1VD2Rl30q67Oe2nd+YX8NYfpQQBBKKjyeAqYQWvNZzuIT
Jhyprqm8rUZrRS/BegrmZx8qka/wRJMCFUUQi3KFLrIsuO4pNCMPqpGr8EY6xxLdZLunW6THnPHd
Q0Iaxge3AoxUQkOyJgJzTK+uRVc8adzT6WVICBpFj4aHoditHTYH7wRqFvQRapACMTkQmUyFZqoU
pAnVHSsZeJYafFP8A3KC6OQrtBO3BaArlU7bRfCKr8RZlBa4apdE+rLUPHKiUqRY2QAzlpRVs4jx
IMQahzCYytSRy1OXcW9yGFgxeps/SnLCgcbpJ1NCfCPLbtPI22B4qJIANwcniLXHiORs5fgxesar
WXQ7NX26cgYlVmOe4tAKJrlu1hW8VRSW6MZlsjSDsoFKU/iM2BqVhNZi+4p57AlMHQDyMndWuKIw
usVTtmJ9L1cJ49F1GrV8294fdmTQihqll2U5WbhzZ6BfAT3JvGKVNcxdfhD4BMeZKkg2jllDizE7
zBuymt2VluBnrXoAybF8cyOWd7vRXyF7P/o1rxniDxMBY63FBAeTYCIuznxztM+AQa+zDineoHGP
si0NyW3pBMAXudp25JJm59Y2uITIqTJ2wFIW9PXFVwOW5OVXBWyZhgjas0YA5FZFS5uNkGFV/ftg
Jg+uVSSbMmaySizhSF1edde2LRXsgq0gzEhlzxtnjJ4HDdlKDK9TAXgvKzfcvKDqWvYNaQViChwA
jl18XdnZuqCJZ0X9D4G/iIkMwOsbOhBIDfaMeRoDdhgj2BeDGP8667xy44OqDxz+Z/aPu6Yipe+7
zaWqQZFXY8qko66Z5jdkiaM+4DPg3QShoa/bQKcYSitomTOC/cjMmXAgETmyZCt1uEVU0d6Yil++
ngdPnC2iyWr4UG9YFsOls143VQ9sq9PhSVPfcTbDpXGhVv3DHFvafKq2PtSCY108+PXaqFvq2+oL
cSUw1364i6iHw15qb8MGKpUpL8B4wLdk07Rlf7a9XNv4GVMZt2EkMI9YpIkl9fw0iP3Nq8Ekmhdv
R/7gYzIkkXOJf5TsyRBN7xX1XmsQnzCMcVKvwMldufXPnCp5aFrmgR2z0jGrbu2WYvlSn3iFpnfU
5003ya+JkkUuDRDMbCfmohxue4nSZMxrRFkNXQVftgWpuKhxNIc1rveMrE69j6Muw/uFjtNwdEji
9jn3nPgmSGby+Jr1bP8ku03i3trZhKt0V7nQuSk7ucSNscsLtzxytXN3bMGqMU76h6bPXgenY81w
zXUgIZylBCMES89K1u7tDC6dIEkQGQs9TIFAhBxG6QzBdRwUh0qT0Sacaiqo2MkNzt5tnjGwKwSK
iltz2LTvjdxyAIomzX4Eqrbs2eycSseNR0FF1BD076dFyZu5rXW2TzJTWBJ0jkSJfusV4m4enJqe
IUhEIYk9updo/YAk3VvMZWpoAbBor0ezFLswQMsI1Dlyhp228VrWhdpmEzGq8K7xfNoVdeept0FG
Sb+5rSMM1XMccwFlam9ZlbMLEEHBI+BvwCYW6QPpucx/zF10hME9VS7T41ZZNGxD3/Ye/IQmxUBt
4Fshys72wnVLBORwOKUZ3XAV+mgtWelNa63y3/VZ8HfaxrfNNe06T/31iPdbm8SkINojekqpHPYp
gKc5d7Fe0cwolX0Qg95Tl85HIJgPuJ9XVdZeBgSwRUGk8LErH11/I7WSzsImjld4FABq+edRT/CT
4Dzf4ZMRHUu6bZtvSS/vpCa+zZhWMwbfTy41A8tZ4xRZy/4LoGOxYmA6UhzBNF3cegE3+dxyJ8yP
11Hecrqw9etIJexcu38sOK3wnoBLGicZrjl9UC2BT6qAmAJrFwpHH7WoPdhOkPoa2q/CzxR+kulF
H4xzLaXDcW4347sxFNmSJrklhu15lVU15xP5MFYkPTy32nWV/9VMcCRyGK+7jnzDXj3tsVl+KhDM
7VB74NIMxuE40gVDWC0AvrSdhYbpKhXOXmTeiw+KdZ2UFq5iCz9TCTuVAygf2VE9YnkKAiMqeDl+
fmmwg+Q+inHtIyQygH8qrfg+4DSmzj4YD8He4qXf+0lyZ/4gKgGE4Faor5o25Dpu14cKaY6OLzR3
HUQ9XRTZwUrNTwTEU0AWaqsT4/aHGlv5EHxahYq85l/6GBM8aiKIGWVFlBLNvPCzcZPmHMqcfA8Q
sLjVLFjB2Bg+e0kQOuFOmiQpvQhlTw2Jcy569PciCLAX4GmzicEnZl5wcMrJRWsapxCn+JCsCjpe
PDztKPZ2tqk4bRMJZemjBNJeoZaRBopFujbm+IYqrnHZOkKuqW68GI678e2kpk0GZgor0rL0Zh5O
jZyu7mINFzYJQGTWPIg3TcqQVvjxoQjtF8oX1Gx8iradbq34ZV5VlBfT0byaINYTze82fY3Ds8fA
E7AR2uAo6Z0oceGEO2yNzjZOO86eUfwg4w5bmzfVS+vWPKcu6Y1hjoEXIoxwPSf8z44nSSgdG5Te
hd469LpEebqxEbfZCglDmM4nixrpmAYwZmdcDJsDhWTSzU4GvssUHX5edlf8R154MLPwNh6KNX4C
hdBSgEkOWq9d3B5ljdDLJX9VtjApkvymtxgcaMmw8Xta2VLDJ+MSu9NT04xbQRUFqe9xM1HiBN8E
fsqt49DtFKuWp8jqTr7qfaI4oTtoXXSVUAllqW4o2WORILKDtwdqxmz2t6VqkipClgq8x5R2lM9g
a9RtLOCbsZZHFFENqpHK7obqSvTGfWU1FGGweC+arn9oVJOVQ6VV7FHEUUQs8CA5aMCtMNDNQCkC
pX6W20A1YyVUZHE5O00WC5VuMh4fqRiCant0MuYrNgVbge7la0KSK5msTQq4JEVcoYLrhj/dXJR0
cUo8QUODXhLZK2HKh6mZ9yT9uPm20TZz6VMaDMCU4CsgzhnG00gdGKWhlDAa5UOaJ/06lmG+YMh0
nsM42jrUic3xx5Tc12Q28hgvZOWShFSoZIsastSuuN0masAPCsPHNkNhGY27GsaEdi2ZzvWKCJmq
djPNAZhWMraCYRGvSy1AxgvEoVetaJrBgBQdJCTuCaj8O9Ci8cahSG1WjWqN6laLKFkbf9rWVO+a
F/f3nd7vKgrZOorZctXQBlLwmp6YaU3I7nkW8s4mhkTvQHLtUhu8KW3QBmT/8cVU+XvkP44ovOBO
VrQ5Natc4bnjadsB5uMqh11Gy/dZ8ykowHGyvODP7AnpDMSsufvae5ucSEE8mITUIFd1OvDbj9AG
3MCK9pySx+6VcdKowivm0TE2hPgA+oDywUSW1YfZoCvDHD+Svhxo5nIj+JbkQwYkGAouS2RO1983
DpGCd8usk402sJTkghRscps2NXyDjsHKSDUIKi62W5DaYxbh94vqJYC/ZO+QmAQYZFjbxCOAABr1
PoS8m8VlT5OY9QAXdN6gufMTCHiYsxpDccTvfWJoFJR+J5GSmPHezPhXVzWTPRLEqMnmNG2iSo38
ehSleiDfYdnOroJeRqDYegldMS2H2tnS01iuu0ie4lI8BbkM9jhdrgs1d5YGubyw0E8TJsPFnDES
njEPL+jY2tqTc6lSh9EjjsttnpTsBekVvhywDYTitEB70DxYSAG6WJtQYtLBlcrGYEdDKIIRgY42
Vjd2BP2aGWAhjP+XFCgls8chZdQvLHcJCprWLGeuNupFjUvnNXDHt59/JI0wJxl3ac3fzYl2zaDn
EeDAsPqZg6W8M6uEW5JRYt6BSUQINB54BZ3wYx7xnGXISj9DLI8+z9znyt75TPMcKkSlnl8GPX9J
u3zaOpXF6HPZBNqqaVAyyP++tvh2aKbe6nFvrjLsn0yT2Wdaifksm2PM7jJ+hyZ2BSMo3Iy19+nY
UO2NxuDrnRld16CDbCAMO7qaOCm6Hv6cFxnHxC8nitYAKdDm3e710Df3uhFuujxgh5KMZsNECEa2
kJEZJp91x3/tZmXXw+ZftzgYeg01vyjMQ1zFhzGV0+4VHwe3nJm/F04H00iMw17F24Jcsov14jYK
WfdaVlAqTXDK5+TIYl6JdhhvhbTWlez52SPzvD5SI0XmXhiTd3nJ1qL7TQUOEg4j/2VyQEOz1dDZ
9gDFkyurB6SgRgEqu8ncloaz1cdm2keDuZ+9sXx1Ynnnd7hfm6Sis2H0H7yCUk6k7gdbOPMuKNJN
6QfTprdlyNqF20xPLm0BFjuNQEvU0pqOXWht5hyedaq7R71M4T+rYaeMcSAwTCZg7Lf3dckRFVjY
0+igjzN1mQiqrcQMzRyr2kHZ7sDS4QXQKTwAbPo25uadUVonM01gxY7h41AlV9bAnHLgK5lfZ9yB
dT5rSFOJbDggKqJKa9790aPsXtR26wqOs1YNSp93sTbsTQDFnIEoHl/spAhFNXp2WpbB2sNjP+Ax
qAZnZ1fV1zDkzm5OcJ4nLTN+Amrkixpzh2tbkmROt6PfILhZKFxxJHpkQlVESnnYUsibXKcIGo9Z
7QCswyLTrIhLRqxG8NgZC1HTlIIWJ4rGh8+uOZa2lDZRqFFuAOjIBVMtTT/2Vc/9qdWrZTAkK6fn
qyLlOBNYN1lE3HMS6VOXTbc/37K3K+ag9Qsz0TPucOrmaaop+ZBkZvYw2cmlcRk/tayzaIDyIWbk
0SuzG8Szhc8Ve5GhLca5f7IKjgJgX43Ypl2L4R8TRzUk83DlLIppXBLGWbY+NAygdrwXfnUVSCL1
BSzOiZZjVXMdM6nU4oqS4jblXA+LbWopRPOt6OR79FVbdfUpfc4MprpZyFF8p0N5diURLvi9z9Jr
H6M55rBEJm8VkanoYJwvHZf3Mo38a7we8BsYe3G/O5UWphZofG0IUIniO/zapfNAr/EL5Kkj4Kur
Pgq48ij8fpvVL1Mccm9pbshBZOVuTN3bdgZ+mAw3UjJzL9q9B5JejYhb6qVdp8GA6DxEtIva6Ubp
oyT93QcZjSiogqDJR9BOJCChWTE2WTSudf4Z2clWgwVoFQ9GkHyroanjin06saPSxDxZmKI8uXVs
AMLteIoY1P79oFT81ZgUw5Lu6pxOGP38NiaVWla6QWkxwsIp4DB7Rvl9YXu8xFSIBxY3xcxkGqMV
e7KBGwWAr/NzKvtL5Jcm4FbvQWucB+ppt7kjrokYXOezf5WPtDuwABTJayqRQ7vwnvj5PZHey8/v
/7+ewn/yFOL84q36n+moT1/5V1v8yVL4xz/y/0uDDJ3BuGcaFnUG0E7/y1Jo6P9uC4E5EFsCZr5f
HYWQUXG9WbrNo0IUQX2pKbo2/Ne/Wda/O8BDVZHQf/kQ/+P//snP1vz23/9P3sEj4Q7e/OvfDPXQ
/TK714WwTdOQOv/Bs4QjfjNF+Fg3CACMLp/G7BzSOtVZxhuFLtDdQhbxMf/KJ+MjffFqoq0AJOla
8G1cxuPR95A/q3nzy0v3F4Y0/JX/7fdxTSyTFv+2qTPi67+YNIhVcoz0TFbAxlrZ5Jg6MzzBrNxz
9t0IbbynMObq73+k8Zc/EyOhxYuBz/D3n9n1ZuL6M1P2rHBOdNZd4tCnJdQvn2yg2zO4VN+8JjAf
cbWugCKSUzOdZdrbp7xnXdLsfe/5mNu02+GPz9yf3q4/vT2/ufN+3h5XcWJZNrDUO8rQ88vLUTRY
KVBBvAVM6V1N77kNm5btErzMGkfWocl9miPElcZqQWxt8fevjHrO//u7genBYenD/Gj89uOdVJZ9
leCiCwbcFVU0vBmRT3IhI0jbD/GptaJzpQPZaPKtobeM+qsUHBMsKzVOZkK4iIjUeBMekMx/50S1
ZZcNQ3/nNi86RGdDTB+4Lq+tDKYDLPOmM66C8N2XJZ54/wax80qa2ndN+bibg39Kr//+DzR+W5N/
Xl88UZaQDh84Pop/fn3dMqlrLI70XkkC8A0BFtV777TySlBLj1DTLbxx+iis+ixrY09XOMpCjZ+x
9WnvzuLLnNiqzzFbdol4+/tf7q9efM8QAIMdywDmpszAv7z3oZNSKc3YAdaZagY1nH2Yxhf1WvzD
z/mdjqzWAM/wHJN+BE9KXX39lx/UzL20esrJMC5a16Bl0U6gjStAW5DQO0FlqFU7J5neWDgEcw08
Sdpe9YV/Je3yqRoPUEdiE6FsKNCabRqKlla1c0rCI45t8AK64rrLq3UZ6B8W5TO8G49tT0Bu1NZt
TRGrc8yi8mTR0dvQuZ046UcO31J6CY1GBEdnV1Ub0tQJ0WTpN86+COILZACOgYmFroQYjlUQY10e
vyIyvWJ9QWwhv0TeTcw8g3//confTNh/PDO/vFy/LZkx7RB2ObFcMP5/aFvjOYT5bgrjCjs0H4vQ
eG6vCg2cswS3xfkJF+IyDcxjEzEdS1uaBOJ09WM8nW3IcYZxWLaht5+M7MmqXgxrvBtmnIqp8Q9e
35/F4re13rKxIAvLsLE0W7+5/1w/Niffyljre41MRYfurYoaalLWM67MtrBvHWmuSOV9gBQMp4iW
b0Fjj8SBomn1jnskFUk0ZBI0XVBc+Y2yK4bmmsJh0CcB/j8fLb2PYMwO01qUznUAimcUmMXlrU9R
vLCRaG35yAU0dv1lhNhflJxLUVK6EoeMbhDKQWgiBxbSYabZBmGr4JwZ/g68250j4kvrmyfbMpkh
VmsQZTdWFV4Eplyg89T2UmycR9qdNWq7rJ/uITzepWVyNpp25eaYCryCA3BhH8YS5Z5UbgrUDtMA
PAJxT23wu8XprLCaf3JZy79YZtT6yb8kHDU8/H/+hBGQtukE6t1FNJsbwx/pX66tt36YxC0yAJfJ
8pmPWHin60FHBDzehn3GKTnoanwY2Ys9de8l9rs1bVnLkWBb0rrUyPuPjakmmBopk8S8o4Fhacry
wZJAeIZAfAw54XYopBUkWQYwMYNZ382+2lmWx8zEv4JjN5FOsgGm3CzDs2fs5DDdBFrGLCHp8Cqb
pP7MLwsOhGoTlQ6k6p5dv9Z2OBxXI7xDmmsQwoON1VfrurGAZozePzy3v59RhGGx83AWUDZD2xE/
qYhf1idcs7ilmJFyfc12zFG+Cnv6qAilp31LD1W4xTXKfdtY9563qzkjYxQ+86Tvw1kc29j/h/XS
/G29/OP34WF0DCEk+YDfFmZZDFBp3cjF36Bu/TVp+XZTsxgpiaDdGYhrOm+Qm0WHuXkK4y8jxnA2
CZo8O+Cyr0I5YF0QJcYTtFsYSpakl0uvt4ap7XztGJKz6PSW/3u9qXpv2Sb8X5xyUxTWlSZo48ZB
8A9rmvz9EPTzRxFR8ZCUqA8U8rdNwJirtCtDHgq3Ay7oBte2OT0YY30wev9mxpFrjfJb1qy+8GCI
94WYEt2NPY/2stXNYzwqMbwnc87kHk/k1rcseCBs50Uf7gqvv+XNKRdgXTaouHs8aKs4js9BqPG8
asd5LN5MZtWRn65CPDQJs51FMaMJ4KZqEqIpRmkeB2qQEu4+MNK1VWtCS+8EWYtZ35hQKibPBjiL
qUXGJS5TE0+RrO4YPYJizbUTOM3TEOZPQTCdvSzAcp6g1w7sDxAud1lnLFuTSr3MPrm29pjU2Z5H
6KDxfAcAFv3qrmje/dZpmd/CQsJjIL3NFDt7YNPAAib4lS0mtUZYG+GzqZkga4O505YEn5OIm27W
tWd+/s5AeQuth56X2vBdpt8HVcE1kRMW6duQB9eI/4eQ2HIzohbN8fzckvUtyTLr2VVCOC12zC18
1tWspTvwazvL1O8dGxpOlSv/CUBV3GYR38Ces2VkOPc9SKImK44DPZcgHBhh5E8xmy9tY5uEAlBb
tqvAKUEufQVWvckjBEFR3JeptzI167UgfyNhMEzO9GjHJkgNi96AaRdLl7WiQ1yhSdKTRLbFkTo1
4XBOxv2kBcjLc3wpPH/ZUS6d6rzCvJHkAmhrwKzU7nu03SF2XltvXjeO8TbQx1sMTPhnalZAgFa4
EEWz87tVUFdrbwjpUqrfoWUf/LLcMKg5J6GklsvY1Lp3hyiwpyD9PFMH132Zo/NQzNlTG9aca4yd
ob5LVhwyZD2aJ7aGgddPz5ZBEiwb7jvI5NDfM46wKYim3kq2enPREhsRa3Q+bQdaihHxHAgYLu3W
7K2TDW2KoRzJCg4fEcVLgFX0PaFZbIUJT1SarbwMiXdUVP591/Es8tJMCSr5XeR6J89GL6zjo0wI
8CttoqqbR6MjwpG751iSK3BQuTraAvQQ94UbAK/+rK3puXGA+2pMZYrN5KfrogpWjH4yStwwDmmH
UfM2Xl9DuciuZGOuhtzfzZKGCMLzbtatcAljsXIe+LBuB+e7dPgoROFrntgVDn9+3+VcCDb7m6zQ
CZngOJTohdTFLBwTlTnikIfCue1T8zjquNFS3mfoJLE9PVtZCxtIX6fVvAUKEYfwU7JKHipL23F8
gy1i7RnfoOix19rFA22me4L3y4a6yNBt9ilSMArKOhnHt0kgJzOhKTv30oDXZfRjsoM2Wns78+OZ
ZG0F0GOQLmuiy+usqagzcqGTNp9+4azbdprXlq59ZxQ+HRg7f3SZ0pfpItoU13mv7MpZmW+TJK4O
/K3o9FpMyDPlOmOBkymBpZr9jZM8FcmVNr4zvveR6yLmx2Zz4w/0waakje2bMN02BSH2DBup57rL
BrSQ7mvo+9Xa4M7YZgyeRghUVbBlxrVhLdhr9VNTFhvTBcFg+k8p704oWe+ZjTnFxgFT0lB0YHqQ
dDUSGoG/NnKIPphacxqRFmYFcBEsxLLPYXciCMUmR80WnSxKr72OjobMZqKjfolm0tZQ8tcOdYiB
cCFl+frt0LFkjeUX3RsOLx8ktIXUgIwU1bojKFjAwhrj9yguH0JMRUvBZKhqWj7snCl46SMfTAKQ
7Vx3H7zGAnGJfuYywxorbd38rEx8A+MissuU+CPZp6dI5sjIF3tCqYw990kUGKMACcQzfwG3Pb03
37uexjJAWhB6b6oAqFD8xTmehUDbFci0GY+yeoQRo7mVsxF5MEnqCDsCjoeyB2SA1bCU3cqRYCZD
+tzKN4hyoHrA1TCpceEm9smbiEhqD8D/XL5VdjUU4873StA3+jqfD3HOGSrwbroZT7X3WEoTzH8F
EDj+VsuinCe0zHmH0nYTiO5GF+QHAvww+iui24HxwdRfOR9W5IPmoIwVV1bjUOPOQkxX66q0r0VI
Smvy1m1sLya9Ww1ms61ncfC8+aN1jaNbgjn1p/tQff6Jdp+4ldfLxn2pGSF03Z6Uw5ZnGCuastIT
zYt1eGzBs+1WvM/Mj4iY1bgZdDFt3OiAt2uZkmNOzWrTafrG5qFxyICWfnzV4LKOsZ9TfMAjjYZQ
ZTuGNSSWbwJKSbGr78rJAcxSUmZ8CmRxo8+fdkNdvUXPL4XPJJ6HjFrbItlFXMJK4qUeJxyqVJZj
8NHFLz2r55DQYJ6t3YD+etAlnPWWmtDXkR3vsLmwphIFlMahsDA1yP7TZYtdEaf5hjVGPK/oXyrG
ZHX5kvTJuZuZ2pq0fAxNsIrqz1KM72OD/aoN+486qDYWrRoLoNyPWP+w63XsNTGPTpN8WpNm7JNW
3mY9NRNV+k0fznbEIsGBtt5SuHhuXdiNlr7JdOcG6PFkUnJjsB/VpMAbEOdk4lgIt2pTte3g2oe+
7sbGc1/ZjIeSdRemN7LNV7GmP8Ph2piQXiMvIy9pbLKSgVhholNHDvUKdDOIQ6Zbh2kun/peHM3S
v1ESiAtHsmmbbScVFt1aaRFoURPZm3fOk4oRoCf+orjHfYL2XpigfKHxDfNbBulqwOm48n2NFAy0
y0XaYSVMg/Y6clSShVHAUONCdR6bKNjkCW0+RkBdmHltjXxy52prujVlbNzXooGghP7BKYHWzdKp
FsLgIxTI8t2Ny2Og2+pg9GFUGZHfDF8RtHZsLXKvT+Z7PLnHpJQnblvEgQbnpjbUCPcjMXn2tOSM
h+dqssZ713doiUt3xF6hmIenng4f8dyIQ5xOJ81a2xMrOznnMam/vNnaNAaInSjYq07EuRP3CqlR
Tv6+7vqVLdwljQkrrD+l1xOvglIYyusyaLY/+gVQPK2s8RuWuzy8mytth91rT13SrrCp9OMOrjZT
2tkrvEj2rjJ7hEAgJX2662ZxjVv1ueWxl9w6DRxfPdTnOdX2rjEdUeefoE+uBlfbuaF+S/HaVapx
WkvkdaUwXL4hmCeLY43RR6mLvT3yGRmXVm5sQD4vXeM+6xlahbmzJ4vzZI3JU4XTYaSqB1PrWeRc
p2q0y6VNYmFwQR8MrdBWc9DwB2n7qpztAwjvo++XyX+yd2a7kSNZtv2V/gE2OBrJx5bPLnfNUoT0
QmiI4DyYkTQOX9/LstB3Ai4u7ns/ZBWqClmpkDtpdvbZe20GsP6BlvIT/nx8ENOQA4IL7jLg+AZV
nSWfOSsaYC50FHogsBzggcsAoUwPfMrovlNu/8Jgv5uX+quqystSLz9YnNON+bLq2T2m4yuICuCM
w4tHkHxdNjQhpKlLq5SkRCKLTmNWfHVj/JQdimcqPhTpEPsam3Y+Y92gicBK6sdQ8pHkzt6z6+1s
u4dxFgfFcwqG5aC95GXuovvW8bc+euvGccfHDk92SatDMBxai/O0GbBpUZ7+2+HWYLrmudJJ4iRk
+QRGWIoP8kxu1dy+JPNAUsBlFQSejFELxf2KnLstZ3XAbsmKnTnWabYE6LXJm/YNb4DgrUb20G7p
4nJer2yqI92fVCFORvQN8uEQFhzuKIQtHHv8O+411B2W/nAndbvTQEtX27pvlvJ9aNYPVbICowP2
qy5BtrDv20VaLxudE6vlxx56U8Aa4jG18ru12Fe+RZWGMBam6uiW3LuyxP4ewoIcjDr3E8bFKLT3
EmmNWq2tijArr8b/UdRfeSQ/nEKNd8VFhAOp2hvhys068Ifm0MUl61Mbg6HzxZEMDb1gfLa208zm
bKLcgW+78rkocoNJi/rOFVhXPCqUNQ2obsurR+b+uUa3rUSwHDryI+CHTrVOdkXrnic8HZmwuPx+
hgBIukByvHdPJdnPcsgv/EbjsNN7zjMMQv7f2fuowndc0N92X/xdZ/8hKipIXHJfNNU1oZVn8G7t
iGBexptSbWOIqDSed380dKEbUiCu4oYYW/ojdzMatLR9W7LiVmX32jqK1gnag4cw6jd+iWwp4kM5
WrukrLAfTY+N3T6h0Y3AWcpHfxXdoW4FVacOXI/YUJYpjCY1N7FETjlxSYRTZKh1iH1pRrz2iruw
VjlgTSJIXuI4rMfxLBA4yhiNdX5tB+zgRH7vK0uMDxM8cdsJCNT34iEqDavaGEOTdbllE008C/vf
0S7C8nVIV4atSr0K24YSlcTBc42z9NCnPfRe8x/TQVpQ/TlQ0uh9sqdo29kR5aTFF4lXdr9Zyh2S
30MX4SfnovOUD8xvQORxo26aMsovDqZrQG/NX8wKBZOeMYKswWUt+60VNM6Jn2i5JU3zUnrJdJjS
LNu7JppSD/EJhAQGpYiwReiD+1outVmg+p6+VaIE8FcVh9g2MMsuu6xE8FT1yNccqpP8HbAP4Fzp
/+Jc6gj9Bs/RQNtXN+DsdO8C5T7LcfwVr9ErPVI3bZN++5HHtO3GX0ETPjITNgd4u8V2bZrNvKIy
yDp6yAZ5CYfwlfHr3K/euYpb0iA9Lzs62dJ+/WPnEHIXq7nLp8cMjJHNxzmBbiAQ6KFrWPeqCO5o
aOXLE4OLk8lJl1z+Zjv99Lnge3N7pJsrHdz2ZvRcsYOfRDo5de9CAeTNpj9gRAKVVkO1SCcu9qqH
7ZSnH5Qc7ci4MEQMUF/peHsolD1u5pmfSPHF+e0aBHMxuy9zytds7YDA8AE74Oviils0ALgEb67v
eoQ7rPylj5FRwubBwRyzdYKAFE+uj3afXLEW4zlp+VCzKdo1/CGJ49h/0c8vcRKDcqr1ZVhhiYMj
83rre0Q+Ia1Ow7AfxH8hZsaHicQp5rl7p6fVbgJXxAKEKPPOcnqSqslt62fmgoL/+WEmekf6O/Sw
DHAJpBS01KRlStgVQPfRsVK4B/4C38Zn+MGDbixdubOl+zuiELh583PSKa23npjLa6YS6bXnpsxe
4pqxfrIPfm1hpS3DzWh3u9kfiEoFYAjWmgZBUauLY7cHEXUHDUlqk3ll8+ia8lNqUvDRkUv97YfL
cR5nrBWTIHhv+A+TxgNZowInQfJJ2OtP4hf7bk4fQ0yveVj8UO/zxkRwFAq4OeQfbBnY6ipENwtw
b4jmiaRDyxU0etroosPSZD0I7/ExD4onRagFrGX9aZXuox2ZhKaJVFUpFsoBjHGop2cvTU0eC9fZ
UNmIDOW6y7vmGOmRB8oeL710aHHu2lv5MVnJqyUWWplxlXA6F0vG0Fi8x7VzN4YRr8t3q6MsHPoC
jw71eFzJqkMrxNEmo2i1D0SkHTIaOC1wES0JrclJF/joRiSRKcoCC8bVgNKsAfDzEnz5AUnivuY3
Qb8Nx0hvm561fBvFDVxL9ShThLZ/6l0WtVS0t9oIGkxTe78go4VVxEh+r0vD/ZQwLRUzdQFBO79P
BfLdJLjx+TOX+siUvA1RVO8t1VwxP30MQ7ZdmrC+KoqpmAZ9CLFfWqTrQ9jh5nTDGKCjO2/KViNo
+e51mpKffGhvo7ZuT84vfjG/lhCxa4SfxSNDYgXjYH+LOe87F9OCl5Y4KDeAG7/3S1qi7L9L4H9x
Vbppbdp1IyhSW2Vr+Fmz6s46DkkvBd3POiDrNro4uiZnOMJf5vF65PJPf5HCsV656SWb+IJNOpy2
6VDc1wFfjaRczr0LdaskmbLpyaDeOB6NcNK9oFi1bqeZNAkUhmn/tLpEs5OhN7ErZkqV0Kq52D6Q
iuCp777oWGe2crmUJNBjMfE8u5r7EunTT5c0dDTh6800oeyFL/XNgpPy0NnqunoTMPt5PhAQOteP
3WlcrD9x33/2Eek9L+MhGE1EvC7JBXqt/bS2UFV6G9yBzKbnYXHI9oSEnLvJbw7aTU5lWl8qXnjV
CEqvl/y+pMeKouZnCOOfIfCvTpuktPrxBBQrOOnM7cTWr86MaPo4RkhTSxo8DjT+2Q7LgQbnNs18
PFLUhjOZ1tLcU0HRTi6xTIx6uHvBLRh0wgCau1sMNXAY4m05yvsqfyLw+BVKEW8bWfyax0c9ym6X
Cbsmmt/d13V/KibuKY2gpWi6U319DVtEnRDuwnUu5MMyxNBAVmSuKEo/dAAnfgw4Q3HmZQ88U0Ex
2IfO5UxTafNpT+KUcD3fd67/Ec7llSDZwQYYtK8kA4imqx6mDG85aPZUa7DZm2oSp/KekSinYB23
aaT4xyxyv+Io703k4K4MQ463sP7WHTOqHgkr4fwH6Uzjgr1g2e8acbv29cNQs9CpoF1vC3jMN63V
XIkaDydlhPQ5c4Z92hLSE8nMqSS/krCjljSkhrvFm8Uaa2JBAWEdbBmgFYTiYDtXDb2PBR3OKp1M
uywZ48khyik8GjxD3OCuNkbGlMIo1mPpRvpq3CWIXXiZ51dKDJ07Hzf3YTTZN3smx8uK+i1Pod83
0l6ovyb3An0UKOMEtrISEwg7drpJ0f8CbWPtlpVIq6epcsjS9VUOy1b0kvq0gmtPBddGJZweuGgf
3eIJa+Tes3q0GefgyjrhgnmfdtV4q93ufeVyy0YavxuRyaGI4DMRZ2j6i8B9ercGuSa47P4tDKpY
jKeht/7kWp2WMeadE/lfjH4lEVYQEe2CwAEDnvi6ALkw8UjXmfpJQ/0UmZwhN6f7Rc9fmJ1/V3ZZ
7Alt9Lzpwo274pdz6bjbCclvrBgWxK1V/2rhNjAY5QwAiuGN5c4/pFDqbL7wgM2bmK7TzYocNSfN
Zm0E1AFaUWIXfiio8hs5cjGYEn4jknUDKK8YmQWFMJdFvnfs4D5We9edNBoKh1DvVt/plLzpxiHG
3Hyag7VK0o+uX7JNouxDX/EWFIuPvsxhtImsOdg6cUeMIHpduUP2LbIifUiwhNDvNv2gjbuWViMC
l8/FkG9Uu1KMOsThrt+HcZDhAOK/iCa6DscxxEO70v6EHdcPdMuEjVgYFKWkCLZ5UJZbHjugOzeW
3cbnPuaLkrbvjifKB7wj/ZN5DQJs/SgWqlGKZOhu6DcgAhC+qUB2V2V194VauiPgJ/4QWPE3biku
7uwZQlWE0Dmy/6hQ1Nlrv7V4d3iVVts25SFeHBS2Ej+8j21m8LBKVqssjkT+7EQTl2PBpDNxCZfE
JbIu2Bpoxczl8M/AI8Si06FkpCEYJkWlt5llyS3fdupJF/e65C1lIfHB8nkNTFn7nsx8T7nZ3Ihh
PcZpy7XaetNO+93E9TmUpve0XDeckVt61B9lQOWjpavLMONt7oYdcfUJDBj1dDJwXNqWARpWFWUd
mSL+lrpujzYkL+CgSgNGCM+9ZCqfRwIZwfrqUfqxZYu/tyPvjDBYblRDoWjmqk0OYgSz+vIarKnY
BQN/wqzOp7101Y4VG4GrHJsH1yqK/2BZg1tJCHExXIdedp0WRO+6oYevoRPpLgw6Z2t7HHBxsmAH
n0/SdHKKllQBu693IPXFgS7g9MZq9IvWZb1b54xfRej8DskETbBQ8z7+QcmYNipjfK1qjdxrpe9J
mn/21PZSv+GFe57CDI6ot8Y/TmTfm97oYn5XAYM/0SNEz0J2p0EnGydZwwv47AsToEeVkniwVnZ4
Trh+i6xWt3kEi57t3YyhNe/JFE71NfA406FtNeTYBwF9iTcL/3PzXrcG1W3zSBcAWqiHRLX0Douo
5D6yV9KtrLdP2jIJQ2vYZRESSyCKS51LWk2NswPMBSRC5FuxPMNUo32H/oKLL+koKyU5Yhmu/KJY
7G873ONI3SFlCrKFYamHg8JflfXdj2MV5PC3hRc9N4n+5KoSRsm20NFzwD17i7/02md0ukw6ODVD
5B6g0dKkzedQztFllNnezp2JbTJ5DYzeZ2chtVBi0EmN2Br2D4k75qfcyO2qYEmHuphhNiQn2PKF
JoacB39FYJ+5WwajPZ4H914n7S/dA1f2ZmP4dYDx8Whp6V10zOm7rO3Z1vrVFdkPPJ3bcjm0rA22
S+B9/JN7pbWS0oecNHLnUIccRNjKWUngWq7fwmmgAWfyvqXmA2qRE0VGwrCvJpZIb4Mb/Ok1PUae
t3wmbccJ5nPdWzrrUUFWycP0MjUMVamqv2W0Pk4kPvO2kGzNH+pQEXUvpruiHqLTig5nFzXVl4xT
eVu/9SOvrzYHYZvHxS2H1bR16+wnmlC+bbqFGQ+hD88J6wWprnldPYVVfEyzhL9Tv1oBnNZ6bXet
X33XGXeWRFJjXXQtbxbCWBvJF36TkU30loMd+Zc4FTYzbRMdSI19OXK9ZvYUnDlXot1EZiMCTDLm
rGjS2D/2zfopw+i3H/QvU6hfa6nvRoGDgwsFPn2KrO0CwPvyrXpdPJHJ87iKTO3B9zvukyHR4TwE
0ICA/u0RN9mENiOs/6d32HaNrENX4ZPWzHlNls9JCoZZOemG1dFTNrmvDgSBs710u9L56DNGlKRg
rTHVXG7H8Zy3LVunMHzTihy63/DbrIuC2wUJS/hSKy/aUx+Mz5RUJaYwjvgUNv1d8aJzulrlpYUF
PkavXu/trPK55l3BQLBAh9fU7+FfhJDbbFqhYybmsT+vLYO6LDre0jycTk3qnV6xySFCPjTPbUUY
2JPN41zH+pD26S837F5L0DCVjD+AeNwvvfeLQ+dpaexlByD+rL0J8ZvoSm1TSmuf7QIoj6u4qs7g
UdLGuc0LsvUuYamQODeWFP++97w/FFXQhRzbJw/TPLCd64ga6orgjmpHDg2//GxrCFtD8rtKsD6i
Xi2D/QbTZNl4Vd9zVIf3nn1U3d+unh+cpeIIQZl1vTt8U99OuX7npcdCrd+zThja9oCfArpGkjwE
sbhkiyFn1+B4hc9tSCH+xNwMHODtwOYQU7p1ExZu8s1WMgHP18cjUPTJPmkVvqb1fly5Z0vJS77h
QNnGQOl0CL4iyNNLbFZuUbxyaecVlZfXmN4gsJP6KY6sD+Va5DjRWihGfB1QRxBuxO+omXGzjVwb
AAgiPfGSDXTDbMnX0gQT3ITfVmLDdCDzJOk30op7fkYufYz1i700B9ffeB3RNq2f2qm7slHVlDJR
TyElAwzxb/xFVLUSbW38/pKU3n3XLbcqCTXj5XOYzzt/KXtCXTaAdLMGS2qOSGfAzKGnJ1H2LzhB
Pl16yjZ24/9eLcpSZ0XlXM6XbJ4VJRuRc1zK+eWf28NIcWiIxQw3AmQYaQKluBdVwqt7zcvHjtrR
dgDIlaltVbQLggx+xfHO4Tga1AwB4ZrzOWwC02OaN3m+H6k2JVzEXRPlUrje3hs25CH/9sP0OAb6
mJpuVDHg1ljC7pxRmwqtmqC+aVK1LO+hM92qISWrS1Z/TyAXbQESvWuc+0kXL+CPjsr0s0qKWr12
IjqWNTSi5fVHp7OZo4qnVGWnQBE8tU3ja031awBAYzBdsINfUH/abSvZBKeAtssm9QhdCYLyPLWj
wO6Ch48luDzSBV6ymQ8o5UPX+x1ltFnh0FKGsA002fTUkkXr7kF3xzCW27eWMttJ2d/Q8j6SYLwL
/mm7LZBhZpsKdk11a35b/dOL22ObqKjKpUDv1NqmO5ctP+SxtzFGTPN9069L0W7lU7ibDRzWNPAO
HV28kpgofqrpqZ/avVMHtlk9LjcOFb4Ybt6ipKOTwrT7ttT8Wgl9v4Fp/h2zPVx7kj2Of4xMN7DV
+T996AOFGY+OaQ8ODW4GiQCnG9CnlobhrKCs2QFU51E+vLY0/4SC9RExK9k5DtHkgZ6D5qEp3He4
FyE1xmZEXBYWeKsx0JLmoAuP2sqE8mOg+j/RqPh/Ti5UJoS7CioCJquM4Tk37ckhNcq26VO+9U23
skvJMgvyD03psly6tyHBTZGJP4AW7hXlzIFpaR46+pqxgpN0Smny9KhgDYNs3hGY3Y9T7d4om0g5
Ju3beMSHnbCC0ZRCO+xI3IgvmfCL9UWSDYYKxJacG8tqOqVD1ptUDDMptuFEvNM6a9NA3cJl3LgK
DhLXfMuqwTDFvORlM/HHNB3WRIH/9pRar35zp62KmkRMTKmnnmNkSn7OntJOFq7RP93YMSJ46gEF
gRDEcgM00yalTJt/NxTJSt5r1kvs4IElUL0NiKHZTKaNu6SW23bo517ALWrT2G1NJM2svn+tAtPm
PX9npt27ZZhVpu87M83fqekAx0oN2pha8PXVrSg+IBrhbJwlZcfVh4fI5sLYWYzLS3WbG6fKEqsP
VyW7eCl+zy5B5s63LjJKsci18cpRQK9fK1tsLMI/2nGyLat2fW4Gbho5u/VKJnybHCZ+Bg88GdJ5
agMuFHwlYNXVR1K2eK9yzpCUOsmUD3MDFvWrauZ+q4f+PteNz3CF3OP+nSz/EYZDfKdTLuiLlfTH
qfpDiwAeu9I+ON4PHkKYfl65E22jrmVebubOvK1IUdVDzvySdbCH62mfYihVM89dkFTvocu13snv
WzXy1CelIgwHOASFYw/JA+5MMe1h4FMrzGgF8fKewQsMgEf/agNFIf1Vy7je4fz/tElTjjS9UAPL
/6jSgVHBFeda+u6+NZ2CWjbNXonXuoyda0Ww+dgOf3Tzyuv+OA6VoJS6x2dFP7SPfS8YjLzGDWQk
65vpW0/xztFp9bsekxH9ioO252O+cYX40zEWdozckhX+ja5Jy1FF/oxzhU4towl9FA5seDnzmZET
RQcryj9RSp17yKLGqW+lO51nD2y2m4fUFoMPmVr6rom4sw/LKMLsLb750YB61mtvny+W2C/5Y+QF
t1Ed3Kaef9dGFEMGScHWq/5uhOB+5GMlo6d2HxYtT2qTXGdLY8bIr9mcF5i1Yv585mJNIMxLjzb7
ikPmP8yYwxpvjI9BXsiNEij17LFeiSDg0tvjI97pZOVg86EL5bGNJQVBkCeHkX62SgybFVvV8KEY
+rM12jfxkpXkzK1/eUb/Ow/2/8qDeZEgJvJ/z4O9KEOcb1rrP6qh/bf/+MnTP/9bOOxff///4M37
hCgJnkSmnO1/4ubJhrGmI/bj8K8EQMgs/RdtPvx3Ow5cm8fS9yjJMD/Mf2XDgn8XhMJs2wY0Q2os
EP8/tHnczP9n/IjXPrGjwA15DcbMzyY59b84r3tF4lc66N+jYBVVCprdsJncqDp5o9jaAjtJs0W/
nGMzIzBbsNCoPyKAzB2IjnPs+68JY8XYB7xegx5LRvk8M3jYDCC4PtRNH7eHgdHEi8hcU/qXxs23
kGbOM1MMwBjjWveoe6A/AxcO046/fBND3QgzBRGgJ/uMhl4xIKXl8uoxMHUMTooBaorK4BiamSrm
fadNi5AX7QYdBOe5cEyc68u3QXkkZjKzV3FBQ88Z2PK6o/XWzHClmeZiM9dR9ZAf2qH9hlTI6SGs
v5E7v5qBI2Io5H71BMLx6lWFu/HoQykj3kw0Fts7Mec/IBaZ5xkyOzNtRgkzi5hJSLEd60vOCUt7
G4sI0mlsx7vGTK1KPwi/k3s601nbr49p2n3PZs4tGHibSO8WlT3RHgzqJWDO8xmOlZmSOx39mX9D
c+AfTKgJt1HJf8dcHTFgR2bSHr32TaQApqYgK+mXZh5fGMw53vlkFZkZIcUH5TvztgDswzDvMNSX
/vwqS3mezLSvsoBhNhA3hrJ1U83gEpAGJiSC3r33jWKAfkY3D0274V/+euAGdM6NwpD64g6NRe0y
xIfYqBAYjx48g8EBJdrug+g6rHl8Nkdwya5qN445bYhclWpGTe6WH6FXeIfUEic0TJZlWlwdHhN8
hQlVogkWjpsaycSLkueYEw0hJUVQ0Ti9Q288LBUnC9BOAHBGfQmMDpMrqMCF0WY8o9I0Rq+JIsL7
KxIOJ2YFqghnFyzPMRoExJzikhrdJ4z7Xbiyyqg92z/Zicsq0+hExWnRGtVIIBclRklKKq5kwohL
HaPTiNzE8np8gzRjVCjZivrKVwSFzmhUhVGrcuqFqSgkqWGUrMWOHkSPLSVB5HKN2jUiezW+xEHK
4gK4CJoY6IVS5Uf2yQS04h+zedkU9F6jpNkBwB53KTGuF+8BmaC9NxJpC4wClyHFaSQ5g+vhBfBb
BzgYwlbWO3ZfL6XR8RYQeoclat4Do/EtjD6m/f3UZfZuNTpgY7RB5dIp6pJOoXIMvVDrgt0LHqpO
WJhG2AcsocZSa3TGjF3sVnhYl0SL4GHUyEHUYudM9qvsDDILyZKhZLpLK1RMUvFnbwFkULnN1knf
hhwIxmCUT8tooBRksu1CFs2MPpobpTToAq6PtKgzEFnuLb86tfGMtjogso6IrSltf7lDlND3kocV
OZYs+LqJEGjDoT2vUn23UfqLXrBNiJAbIOiOLiQQ4IvvCo7QjeMcxGDJcxTY18mowbnRhXOK4TH+
xW9ha5PfMepxZHTkxCjKo9GWI6MyT8jNlHWykUGAdsSBBH1xHI0yHSBRr0arjnserYmFB+ClrR/i
unDz7o28HddSsR7XoXCZLalspsH0wsiyQCVFGS+NRt4jlnuu3RmE2Ft0ph/E6Ol6rvSuk/mnWXtC
Pu6fMlBLD6n7jqOCGdtBl5dGoe+NVk8d44Mw6n1rdHx/8NqjDcjNp7VikwwR9zP0koxKuFuUpWxj
Hyy7iEiiRu0tnsJNkS7dczn1d/DXvJPErbexTTQvMg+LnpL3tnsLnBEe0UT/Wq5ZJtDzx/7T7CgW
aBTxwA6xkVSnF7wQl+6zkO4uDdNfvWq/JWXkfB6uxqC2x5p6L5wu389mNxKwJFkE8aRp9tabfAlg
saJc38xDuoHEpWCTiuPCusXDfRC0VkLvLZuYkpUM/l7N7GHhkZb9xjZrG7O/yVnk5GajE5jdjmO2
PI7Z90QsflazASrNLqhgKQTQ4KtiSRSabVGazE+JN/yg7k4GywvWjtVSY3ZM1A8jwJi9k2zdL9qL
sm3GSmqu8r/FnOuT5yLu+X91Q6ucXAPvLnQuZcFhB9cyYotHjz0l7PfIJCMLMKtlE9bOmPSB21Dd
rZDIdpKV2UirpB0/SrNJK1mpsT3AUmS2bB3rtpS1m2v2b4tEcfar0Nq5evwVQW6qzbaubkfKG8wG
zze7vNUxJWJuQnmJ5fVvNnCCWiONsFgk3uIL567J7VeyfemNi/8Tk/7qbcNuuKuGhm+MD/A4pZOe
LibsK8Kq9ZbaWbCqJgdUSfzaaXFUEXlAzfR5EuWOzYreJnUtD1Fiw4WBqc3gQbrwr9VP8zVZTGQj
gcYEsVLtvS7zN1kS7WukR18SAEqL33a+blflOgebzrGbpXHLZ14O757r3oee+B0E6RvaSXcfRzVg
GTwKacrzlPnuScyPNs2utpUsN3osvzwghjBuJppHgvKUpSJ4LPQnIBp7q1r1WTsVYiAx+WyVwa7L
9TdrbLpAPRIN3tigkTvrS057Fpb3fBdE8KsXAkFKTLygWRtPHA5+IoBB5srFetK/MYysHv0XxUzm
im7ZraBQm3MHMp5oMO0Hdpdvi2HAOO//eFqYAugu2WbrcOt4eb31SljCfRBTzjJiPBlT60+gInuf
JQ7jSd7sU+tO2Z061sZS06Rv/LFvfdeGL1UIjj0YfxyklECz1WpUw0eUuxiLSe84zjuksGDvMi67
LLNvXGlz7AA0tJMZoFGhRz7aGOcw9t+bxKN0Q+L6onQdwFU6DycsyutmKIovC3wZBK38Mifx59i7
83URnMIxTHFZ9pealT47SxiY62eQM7VEIqTcQ35Hofqlm/4ZRhboOYrNCLFk7mmcbP9BVZDk2Aw0
0JgIV8FJaZfhA5eEdYgqnAUi3Y4La0qPd9CmTfIHgfJI9KqTmyGtG4KDCy1ii8dHmeCyKVacJ7mk
gZaDAGvXbvaCB6ecbj0ALy9AclrA8vweluizd9kF/cPIGX6yIeNbnZ9aizw4X7FnypJCkuI1mZyO
hpCywXwHdPCM8A5bvSRDZY+8DLO+4sCgZRt6FodjECHnoiJsC1BYF6uZ15uhsN1XxWQMF+cULeGP
Vu27Pc16l3T1kV6maefaK+IndcfHyWZoH5rhootTsiixT2LxaxgNnIfZH1vPeDWJMK+S1q9Av7kI
fVvKgR6noMI5Zs4uSqy7EI00a7n1uKF8G5ZRbBWGJSb4oeBL4hVbL9PTfi6z3w6Gi7xoz8vSnAao
7mCoq51bssDX3IOrwE73Gd73LrH4RuJ35M5edXcWyKMeEpffVlQuJEcrqnmUc9mS6cP5L4bosvpL
dMw3KUCjrfBr6DDwdLdeHz/6aYNRvnIPk1V8NPpJQG/+5ubPrQs7r3bTfYprHEWL/T9HDVcJiwIO
iVqpo0leVU0sIsHhvJur4ruyKbtsHcs5xiraT0BhWUOiQFHX9Oh7c3qBpj/VcQ5QCSYoAWS6C+r+
LC22FOOkweF04WfS9AEzDE4LGL4YKW1+2EY9KvKJVSPkybW+QS/RuyB15ezsHuJihjU5RDUatP7V
SVUcQvLJMIjw+/T+sHek7riXKlAubrXPU0oQFPBMP87wdnvmyxKJs5hc9xhUcX/LvtHyzX6tmbBg
pNx5+KSwv9ncMcKk2/rF8LI0Gp0oxGPo2Rae8DGkaC8mod8c1YptiGmTJ0AB+rCLEkjcIVjzH+yn
ENLAVEEcdraZq2EemZW/g/Z+lISOkrAct0vBq6Bdxd00OLs2j5+rubjVzblIiOAMBa0VYpV3/Zwi
exegOwc08blZ2u3gu7fYhzhgytwUyWYHY5McGxJ08wgELhkgMcZPNpnffdW6/ZaGjZOXyN+UPIMc
8OAIhlxfN/Fy8NaEXsmiP0dWaDwOEaCK8FISiUH0UsPzEPAy9RovYG4dPipCoU9zqq/5OJ9F+NXU
ffxuhwOhqZx+YrzmO8IoI8EuFRByS/F7BArrMsWtmCe3dV5hCUwSwRAGYBgsibtNqgLgaTPjqWrs
8lBat4L48RkCfEzPNkywgCzgAMQSTP3OSwSd97PDTGgn2a4iFuouzW2czzgiWCaRrbjxojjeUSiY
sR2EvasjmtphMd50zrStqtG+FqupNGnEo5Rhj8ndP6vO3pMyv6a4F9DlNnkh/owFB/64zu4m7+SZ
HDpXd1qkLnnYbYcFxiHlXrQerd2840sDop3EXJpiWyXZDecl42pvOdUtAiH0W84Y5jO2p0HL9W5u
Qpiq3UNhgd7rhQcAkqRmLl5cjJHVVD6hPEfbaForptbijuHqahNeqTA7sfu+9F3GFXZpMTT1bbQv
yvLbKg12U0e3uqZhgovtufGHg/krDrMf6n3Y0kCCAF3okpJzH9qlYL3tcNlDRY1y/aX8lBDKqlkv
kXrdiJif0lMB/ZwVq8PEpd0TqpuaWAmlJAKwJU47QCsxgS/yfeV6jOLqGpTD+BCG2qcZNBj5k3Hb
LVx1CgVc/TxK3heHD0TKbOEIV8lG1mOwGxvCXi1tMwVibiz6rykLziql6kPJuiVrewuHpKdiRZ1a
mvyoI50/x4WW5zDaOUBYCAFiRRpH9pS1+ONRZmzjiX9qmYGYfaNjiGxqPD3upp64A9S4Dbf2sl+w
r1sUJ1ut5CMbvT/8+tiddOIh7cGw4t1g9RIMLLa7+COeY9esXdhut+ISicnjTbU8Y5htKUruKEyr
vPLoNgGPc/I+M8muv/2cEIJTqqtvG8Yh3eZ+TIpoybD5C+4KoC3Hm9pF4PfxmZ26vDmSnP/OMp43
16OShavbsaHU26pHf1dk62eueIzGQPyuFTUScLU5U6xw55dPiqV6uXH9iH2Sx12wnsezdAPqWbbN
RkWRItSJLq8Sf6c7jKvKbKi8Ptjh+GpxnwB6YHtPNvfOKpfPbmxv2X1/lG2DqJ+ANS9erDZA8Sjj
7VokJGlohmbPW/8SZenBZ6geTPex7FpKPNlidrMxYS/iiZLmklvq+kSVaXBocX9mtrk7YnRN8DaT
G6159qvpva2CxwgzVmQDkKHLpVT6d0LrsAySAEv3nymVbKZm8cTwkW9ai8jq4KYHmSIR+9PCUyYt
pC8U3TUwM5D4jJKy39Qp/UO07gAJRUifJEDfHCHH6YKPiYZS7rkrmd35NFkUqHgtXEcfRNBA295o
f/4ne+exXDmSZdt/eXOkQTjUoAfvak3y8vJSTGBkkAEtHcrx9b2QL7stX7V1t9W8ZhVZEZQQx8/e
e20KV7IVG+UPJ6Z/2hxAL++s+WIQJX4ae+d06ipc90Ll+2fCAaJL04PNQ7Wrcm0ZjeozafFmOt0H
4aO7lagjVdQswjvtUxpremv92N2ZEBSDCImqJsKVG/hkrHZ85Jf1e9TV3Y6eNRuQMU5XxGLdfOhm
fb2ou1li22i5ccxdS+4MpPh04uHS5IQxHbXLEes7RPsM8Z4dmFp7trjWIZGsVruwHP3IkPstZP/Z
muFrRr9t6uxJ6DPBr8yeAfk+gIsJN9gGCnzo/Fiqk5pdBRjO5IGWVp9AOp4DGCcpBNeelzB+BAx0
uICep16su+peYFqYagIS/Up7GqUZrNXsbMDBB2wVs4O09vHsfQD9Mv0/2My/luz/y5Ldnilp//2K
/f9+NR19039fq//5L/5aqoNI41RgIuGDDWEF+J/ANesPHQqLj23DdXQYF6zO/2Orbv7Bf6dglSW3
J1yH1fl/btUNtuo+H03ouscMpv9TW3Xf/Yelumk49Msajm97Fhjj/4IPGVB6S81tGU8jXrM16tpc
nKATSERaMhKWTbmLb6DfOZVkSdhh3BNOunF0DHVU3mubMqGQpy0EqMvOXBuoegciO9B4jehGbd3W
zsQLW238o0AWdprRAL6tEIz4SCGb87HnoUw+qS+jXaVNbA1wSC0zl6MGtBJrRrbqaOqGOVyTFmOw
wdq6jsS+wldMiV3ZrPUWMkwZOmwL5tWo3WziijVrgKvabupVN5TvuRNx7/Lm82ZbfhzrlLfUi+4B
QAOSnjiWSTq3UyieZDClPTQs0VythO1P6Dmo1OM+mbAUYFL71gYKZoqytbeJ1zEftYIY0eOIiwED
pySqEzhfZl87cJVh1gwjA8kc1TSiFdbEazQlaqWbGD157OwpL0HvI8NPWyln6Gpi7UbMQaMKZBHm
/mHsX2XmxwTNaUILmdbsyG5Jmf/EKculmBgPI1R71qvDFLt73OLL+DXkF6QhgPN9MBtQFXrOfOfW
V2Bcg2pY+OV4RtgHBDCYr+YYmqtS8nPxB4ITxcQ2VmspjjErYn31p9Kda0QWfT964ke3qk3o3tyS
BUI6voxeTyuYBqCbd1bBHAmsq5IcyUr9o+2hMgy0Si5ss3t2pDBps5o2rUHbepj3TyCMZ7vbuM07
jzOjyM5aT2zWzn/HmvspzOEWmoig2dNgFABmFJDM4oQRBfG40hn6aFcitgHSViAxZK5zalKWrGnU
1St5JhDzINPwqdWjb9wLH03inzHPlsuJcMYmk87wFODKWiXhUN1zC+v2pALj0CqHk22Dscvrrq1S
bwHJq7VK45thTzu9pBFtxrTatiL9Yfs7aMX+So75cyGd17zNzkadrOyYWhDdq06FgL+ggT2lZoL3
eCTmacH4Cgts0B59bEve2+VBRvVNdNpPWhji7ifRsU5CgMk+piARdkdF0Nqec8IVQQqTrenSp82A
q3/6lvSbnhz2l0PzjQp85v1xUSX3iSfJV+NfmGF4AVMXmICmttAG2pGKyXZfx+x/a8/7BNznLfwa
THlr9+Cw47NSAKsqfDZbVharrJt2reHRPYd2ho/4tUy8W0wlkENxRkUE27C6Q4VzmGzw0S376/xn
mK7bzEyAGM9vvCk/4Yq/ZFZ8SZS4y2xdwLa3zfLUOvhv+J1sXYISXCRsAxARz0EKEDrqk5CD1ugc
NaHwzNGNbrFpt8v20MUA+FNPL55Ky4o2NItyKJH6Fx6u/AXNiTasVhxod/vQktuIG3Lvpna+RGZJ
9qHNKiTnzG3Dh5gLgZNyuDZxcvEFhTBieKYsIPVtUooB47yySooqcsNjjJf9yh4sazlC3WcO8W7s
XaD/saYLa81al156qZruGIlpXbX5zU41zIGTAqxGiShbnuRTagtPxCQGxtWAz9LhoSb72TydsR1u
mXKlQXSiZ/TJOs5jpn+3HWjLUxNNq2JIU4gmI0yjtl+LcIzuZTLwNAk9gLm8RFZF4Mu3Xgw07Lbl
rX2tKE484q4p1jxWHpSRXoas2RbTcJ2M9lpocM6bgu9sdjyFTWC8Tc2ACqOHmL6BGp98Lpid6F13
nebhW+drewVkYS/Ea5RYw8rvtPyc4I/AicCTI6qhiZg9PAk18AAaQp3IxNAcpW6ro7L9/jjlFbSQ
7uKGyngrbfNUJS6VtRyIh5o3RmmWDPeUS9DZzHyamGqX4e1bVK3mYJLPMuYxC5N1hpseFYUyJaof
FEyEsD5xNQMmqrfpmF5UNbLj0dbNAGs76CLo76Pcd+RUujA6h4nV7dkj/Hbncc5iu+2Ym7yjagvd
wVlwPtPQzwyKsM2emLjoNqHBn2TLTysiJzeJ5Fh2cIXq0qIYmQacBQbr+WdqkzS1UsDGufpNJjsx
7Z1d9K9ejN+hCB+K4LGptINOoGWVFJHGiWaOveiwfSyJxSWW0ZoBV627xuX1Kql+shwMQywQeiH3
hawUPcGOQTSFLVmB69pIRhcnEB7zxFbXIC5wVmrtA5yNiCgk62eyW5CEe3yMyM3AD+HMf5qx5DBo
sU8AQPndNC1KA+2Tuk+QtzPlw0zZswhthl5VU1OVPJYm4RWTVKz2nkf6Pm7mJhcjIf0xae+sHvi5
8VD704CPhBIsG/NdyNDfaFBviqS6hN42tRRF3hmyUegjyM/ab0aXMb5qOqufC9dYV6rOT1IHnhhx
JlGchVYNcWsulF99z7o8iothaaeCFcl0pUDox3MlQQkLuF9sq72gaG3BSwtDd2JSY6xlc469ehxt
oW2jttj4CTGUwAcX1tbnEoAQWbMvjSUO7EAPDSv5BMy8ZXNJk0eTv1mFf4bZiG2oynIC1zR2Js7w
krIoa5vkPYc2vXH7OQQZoY6ZdJAUPjLT5B0jH3+gn3P9x/bGsFEm2aKvypRgaiQV8RF9hawYbGvW
v1SSjPRvUh1dd2T5suksw+SEG34rjRdMoOzMXX0O+U33GjwGVys/QS9lpYCv8hxg2lYDcjw5S7S5
AcNWnm8wu10iy0JHTcpjrvN1kn2EFst3/FgTKV1HlgkTK52+iZG/mIqycT2kq6aXO0m0ipAT9IRU
EGH3oG4sB50fgmUE68x2tK0gQbEoK/yiZZ9vR+lEiDdsfLkVl5GG7pQ5H90M2hooOyshZDn1hT+2
WL2JxFIp1srsSFoFKGbGQT1l6bhyiRo3TWpt8Ffc5uh17ZlcW3FwCHv32RjrVxSxBT1WkdWrzaCF
D5qtQ72x+K0RJVfo3PohrtmyT43+O8tKezvG1OBoNcOgQbCWtQj79lbnvZ0kDTS+BsmQJqgpGTda
5KW7hjmuie/gIdJVl7KGlEG1yXC5/jIbxJJ53tPT0NomARelNlj7NPAwjwwPRsiASvFbsgliFK7Y
ctYxEKJVMKXNqnFApAdK+yZTRyQ8I7sC/GVbctif4uKx9Y1nS/9NAoPYSlkfQ1Hb2DJxaXqcUH3e
PBySeRVUKXvKEBZUBx2nOjk2b5xySm6wtu2jXYofmHyK92SiXKIzWCwq3ljALfml01D3Yhb5xdbE
Y+1BQylEdOmsfMJomJ7Arw9bmCeY6Lv6UNVYiYXn7CsNqc6uzHWmDY+02LsL5RFZzXqrwy6mbWXH
VYHb/rfjRF8SszODCU/F3Ol2QrDhcDVr39fVnZmP9uzIOlMlKJZGe1ERQyd+3wn2IyWb2FEGTg9K
NKi3afMozFxfTZZTUy2AlFmZCf4IrcsoG55hRUREhzR6GNug3RoGDm+zrknOkhCdUu+lGZwcBD2A
QwquHluWdvEZT4XctbGR8C4LD0RiLVIiI8/auRQ9DLs336LmhYUT1W+TschJgq0Mi4VRQ6yKMtLX
P++NVDZ4ce1xVXhgGpReX0bNeVFBfk9jcTU9epcl254RvLDCoq2FJxWeaoO3lo7ljiLa/EBsjkLL
eatg9HTp9Ns4yR7Qe+XGol1px9FH5V/SR3OwGufepIHziEaAGdzb8oAPF4YPMIVmEcitGTNBJPx+
QzXXRU9oTErbkAE6R0keCu1QdtZr4VoMFYLZq/TZoTs5F0c6d/fJyHxi7q5XCVss+D28NfQgRV0u
+rVmJiuzqwJIVFHFA8eLl6l2KtmKrBC9GbVia6U1TbBJGoI5GaeSAiBJadSvzoicm4Noc/rffZiY
hL1DlOAgfKXrjc7X4UtJftm2Afypd/SHxNOIx/dB9JjLo+PWNyOfixNKHt1qSpDj4KKgR5mwwYYw
P6eTX99xnKF9AU4y+mNM3J0HuPVU8kXuw0FbRba39McSuBMYJasVr7bFAiweOJAEbpQRmX5qsFPf
Wu0j0yLsMn4a7ACtzRFGnBMl4DDoCt2opr1The2TQ36D5o74O8v6i5bd3bp8SoqQ2kE9O9HtcO9H
HEmFA9HIdit3wyK3WjYx1C+cGKi+s4OmKO5TENz4fGutQRiRo9rnpC13WoGCgyLPJauFuzhVOAes
wWdAI2qDXWaddSOhqwzLw+TT9FoyGARVwe2PZsXQWqxRF2GWkVjmXNtTXTV4pHRku/fI/m3gpfJl
FVL82DrOAOrFebSpaFVZ3ikPofRMfX2bG6gmKqroQKCsC7nkMkUxSzremSobcDlF7NOj1ntkIVdR
gYKa5j1xc/XbIkOEAlZmNGAJ3KOO5rkQcXZzlYvE3TpPIMIKyDhDsq1MGuWT7NDr6bQFNNmzA2ej
pgSECIRm4gR0fkB3tz8cdYrxK6/9zOMkjUTJcNSuZZbshnrK100SwTrimcZOGARjXP0kMuJL6WnW
VCaN6KPkOeRmD41Z3uZd+p8LnH9tuv6XTZcwWDf9T7uuc5nF8v9zkP71T/5adtl/GFCd3dme6Zge
/9/ftl34R20fm6Vhmyyb/r7s0l1c47qghgJw2d9XXRYaDYszIWzLMO1/xj/KSg176N+A02y6bGvm
5Op8bYZnCj7R3+2jaRXj6ck0ioDdUcP65m1921+N6GtbqyHyDOn0q4vCF8JX8U75ExCznQxhSDeB
qnBC3GsSNuTMq0e2uzTJiPIe4JKiLDfMVxiqIGiCruaOXhUS0Akvcm2ll9GHbU+/M4cyVm+uMvV6
PrkRJqvKcJ5c0EARAZJ17bC9ZW8+OuAN0haHYM6KDLHrg9w9YC1uaL78o7CHgx3G5Y6/8hIb+sk1
BYRNfGVJyN9vB/dIYR0VpDULL72oSUfP3qQ0PhY88Ma8Mvd2XEC4VBzGIYG9cO5hwsnj3zgw1q6u
SZZoCVWH8+7Iauq9jYGJ1T7kOZsn1DAiLyjiJlQ/Dg8m/Ke24BjXt7BBwpp24PHTj+KGo2oBlj9+
iKoGBkZ/6+zwgop3RTBHgocl5nqYCKJNmAzPocKyohXQdrPYeNfFuDT08IgGcSyt9GL10XGc1JNM
BkYu6iZDuSNRczWhkjl+8hV04ujTqyyM7pkP/K5xOAMJMtOMcQRl/ETpekUJ72HAvaEX7ceexBOA
71o+Gpj1xqL5xHZ44QLIL6UVbObGeN0vH1ECoSjFiM+8Ixsr3dLke8wT/SwuRZJu7KA8jA5PsbCG
kmmwNsCIYOjUfM0zg1qGcQHTDXxCGUXjytXDHvZI/bt1fyUaFE95amy2QbnxY8HKI439WbXVWsqm
W4kl71g0u/GpYFu0juru0njmTjC3Y6goX6JkeNct44rtqe/8W5VYEPEgy0ClcvQ3Nxtmwirftmvy
QpmgPSZk5jTPO+t4RCiFTVEHyjMulr09L5OUTkp8xEkGOGSda8Uqo0A9U2IVdEAjwsYji4gNYRbv
/Z6lwWxO5JhVPziF/dMOaD6+P3uH2eBqz85jgLUBFyIzJox9yLt9dUoH2jKj0VgQ5v3RM5GtvSrC
JjE8gFk+mNBk4c0ZK0AfW9OBPuIP07atHZjr7k89+eEDB81dEw867I58ODRwIUIVLwtvzM+Zxc86
7j91g2zQkJYXs+dUNME9X7rduJpU46/hscNtJsMPZ0/uvaS/9IGVbFtNHrv+Jgj+oWt2RKzn+FhH
+ZBuJys5896CCJfJrfbrTRO9V05RY5wEa9RnGyvow7Vn9BsRA0RpEuO50988p3nX1Hhy62iFVk+7
JtcPWFfVLHpBCCKbNuZQsO4KlkCGEuziva9dDHv8SEp/7eDJs9lZYz64AZKFHE12Tx200b0Kzd2n
xCBhaG2MAT/IOL6aVv9Y+NZtKtJyi3MUfhRMw9YU7E0ee2vST3FMdKOqL9Xo08mDD2RrxfQejE6H
Cj6v63V6BVNav5i4UgL3hu9sJ/OFv1xOFVbMyAAtqSoCVvOPyMj2QdnQmxewMDVxzywofvWX9IBd
3HnlOM7Lx8DrL2CvzqX3K9aYlVnqnup6+K74sS66Ak7LVLYpttViN2fSMp17Cldbuogd6KajBui7
FHdeKj/Y8m4xtqKDdOhoGDJGrKKcvthDFcukpyIgYLeaz0tWLy9PBkuQxdjFq85IzhxFXhv2sl5r
+atYejt/AtjDGMtuacwYFxWtXfEtaGdsQDq8YQ2ySbMuKg1nIqYV4wCkCX9ogNU1BwW1qrwORJv0
is2YgcmQ7JNrcm0d+2VYS089+2biTV6Jo8JheGOUc06tZv/MDgfFr5VqUVqbwxBnqVmcJNvsMI9m
bvoTZbLHwVcUsgafBngQYtZLYoBUKbEXr9iPR/OiPCzGp25enffs0N15mY6e/IxUgx34z0U7G3c3
xQ1V6SZaAMv4wFFsU+YFfcqm3mNjH7k3g/09rJEfVHXWOaO4Om9QQ41V2DF3uRkABJvrhymSpV6Q
uLR3ohD0Fl78aujP8MJ5/qAi5KgJNaoC/A8c0uUsNKA4JK+G1y4L5e2N6pCgSTgZkWBQ+e1Sxj/O
LFuoWcCIUDLaWdLI4tcIhQNjFJKDx29Vw8u99rR+PQhtw88UT79JZljXaOIuAwL8mX7FLLkK+0OJ
P2wBP4fQvpURUavFF8duqjxajn0Z6x9ZimWKOtN4GTJNj7mQAsDvdD7S+2g5mutcEoJh7KyqazjL
PT3Pv1n+4dG+1nJxnPNQ/UOFGDRLRe4sGmWzfJTxWjWj/N2dhSWfM8ssNLWz5JShPRVoUNMsRuUF
xPEsY6sNZ58y8fnAhnRlmsO107lP4lnWCkt5xxCkcJosQfIDPA+0rTVLYe6fophGDB5JKFuGJpIZ
vzC5YwUCgRg9DXY0qOgqutUobeYsuYU2q1RvluFCPp6ZDhpZXnDcg5lsnMKx1/Ys343oePYs6LWz
tMeimswrah93XL/BwHToGaQlA3U7T9Y5I7YTN1/lPHOn8/Qt6/wHklSz0bLxhVDylxUi9BQOoBN3
pmvK1Lk6E/RsIBnryeCLLcrnZijpaKavmLg0YhH4yqjl1ZBOI/h3g30/7d35HKYUehVuKTYPVlq0
GxWXFyyYt9iDoMBA9Q3XckW/w3EgFuFm2p3teLFNNO21NTm+671+jbPJXg7sL72y/SBn+it0+qcp
pRs4LQ0dO/8nLD+Ur6C41zpLyNm2pGBPSf7r2qMopvETuJlMEDqed99pf2Wj+BUE1s6zKtwBfCCH
FR8cnHDZwR44qYKLfj6IEpbw2f8wB5YdVSJ5NGLDNxYmHLUt2xpQzWqYqOouPgaynZFRgaYUH1nL
yyOcQFG6AY3jUmPZFzMp5C5G3WrioK21B8XMqLHrRTNq6vrZHtDYConjrZz8rdeILWtFnComZimD
E3eC98SctCvmp7uZGJvet+5dYIIRCTD6VSVbARWfdEmCSpP6VWWPWUASVETVbzSg6chjHCMStBDJ
le1N4200C2o5G/YUgHCDLvkeS+Y/B0xyc8gqHAmqeg0bzrKar9/dqqdAh+doVeY/YeCvha//GFzp
sEFbAoPTPvSTe1K0mFlj90UfjM8Q603R77W293aYcWdkTs7YGsEfmp9GjhMfwzE4E6M4YKjAuDmQ
ENH7ladFxsEsOTrjxcgpuV6RakEOTaA9OVG61TQO4KV9DgHZ4M4S87tKbx/hb5+a4VaYsjio0X80
Q2obcQYxuWeslUg3EoLwC6g7YxEsevckpuGQJp2FVE3IsmI2aERlrOdROOt6NgqdWFL+8FgOFDvz
iU/eSCsB7YvZnPJWqfbL4UMKigjjxPxynXHXhGJVJfyu+o+W8pJlo7GAVdP4ERTmk8ff3sPCWeZ9
WF3i0XmTUBkvns9EFvAIxpYybGZVVyn9lXLBmjUE4nj6MVW0FP3rEEwWkhC7qn7+7f98fmN6ZQJo
m/hX+3fzhsXZ9X86Ay8+ZZzFvz7bz//6r/46Bjt/MFGSozRJPRKmFJx2hx/ZzpV3f1iWLShPcyxB
OoPD9n94Pow/DP6FrmMRsYk5Wjg1/kpSWj52EANHCG0oHh/Y8P+Zk7Ch/2OSkgMBbCvb93zXpQDI
9v6xaIxCdNH1vlh06BrLdoazcbryN5zkSOjaFBjIwX5zJSzosaZ+oPUxPY+JuKaGxmM+c9Y6PFt6
6uR2MOlPteE3iEo3WPl4zqro4n5r94SuZBkvk6GQG01XdHRRSRcE9JN6w7iOyOjjH2cClRxgWFlm
c85+lPqdG/sMCdBcBwkav5riZzDir13RV9tUFg+xIJeQVHAUJvPU2uLFg8KyG2JhrLK0YP1Um69+
PoCX5SXr9MpgLH1HEYE7GU2Y5+oPswPvNbQ49bL4XXKCoDSl3ckBPdQoh2zl+9ywNf+4nMh6uKG7
gXVWLwasHBjsUQZNej2n7ktaMXNyEA3HsFFEIF0K5jtJpNse6EAyzSeS37MD06a8GfDWtCL81W/z
uhjXk5mcebYtkjShnkIS6XHg0aJhTS2xPOEHLzTWwsRAyTUQe0K21pzIyHVpfhU9FebdUKCdRwnc
ftK7p0mR74kkr0wlqGPp5KXwarEuk85c6E2ztE3ygLnAiJe1zX6Q0b6dj2cO/Kd1rTf40eyTQQ5p
q1cWtTi+8SRlgmauc44zdetYFt4G0/2VBgnECR3qJM5rDs3qPPvvOfdEljsuau+JZR8jdiO3iW4d
CIy5zxwyz12Oy9kYe8hA+rxKJGSKtlLfyrp9tEyZPYQzabDs4l1JhcLCZxI6IH8htvsvaGPWUh+o
Fg2mYuEjlo+WIfAZWd5K7xBNOsgrCdfyqkf1WOiaRS89NPVx1GDcADOyct4n4UgTgDbEuw67Cd+3
wVwY2QbvQOizLSU4F95UwaqkNAc10988lC37/YEOl6BLr0M10omyHcEu95pPNGMdZfKMonCQDeYh
yr8QutcYQdnxxDZEjRFHzWSxwPGSb+ULnkKmcQ+saZvJ/Ak4749DWD5oH2PChWnWEbcovimj+1I0
+m3NpF8bir8wjt370Gs2BI9+k2WwjNtbGXx3JnbLcvaVUnrMzUOqIA3QEuZ26K6RZzbZtDDnBPg5
OUlWVgq7JLyLvV4UtIb76MieHN7KdPrs6LoiaaU+4SovwAMRXCxrmiji7tssgw8h3Oe6D0nqRix9
2pHmX432tcEG1tm4hzEwk7VncdvYsf3BYWKjg+MGMZRigjRBytYKFdWyr9LKbobOjrnp80dHjSMt
DS2lBQFdlWZt7E01fVAigL7Tebu6YlYsgM2kCTSWzEariNRjO3/KlD3UaEXfZK53emTVBEoAkwqG
c1F9m7FngsYK+5f5T5Sd58PgEWmxp2VqvGp+8GG77SshR9LEmLVCO9rFouOJQIgm7ppzIHiTYjjH
SAR2rs0wONgTQAmcnATADgYSNIVk1UHa4tCNPALLrPiVRgFD+q2bq8WdnqdK4X6bxOhM1e1ySo4C
NN9UsKZX2rs14Yc3scHGYHk0d+lQq7zPB74W2eW7GceWDeKuxLR1jJ7wLJ2B8YOX9buIJro8TThN
6AOgn/QG7vowzN3N2VDgzUM+xzW+8lqaLEOCjGG37vLPzot1EiGgMR2z+QIQoC9VUB5jQtFSxezy
3G/Cih+F650rl0aJYPj0BlGdbe+SkHeFUhud1UC3DOOVSe1PjHaJCcF4ZRv4M7gx54PZqy9zueCJ
RzgODE7uy/YHeO9OdUHxCGSeKAtbWRaTFWaZaOc1BChFVRwRDJIlhmnCk1dRmdY2Hgn/uu7ERzQV
RGPLSjaicW564k+PZttfmnFot3Eng+MogeQU4JsQhfZWPHNLasd4cSqo7laKW5jOCs2L1HqKukdd
ywD+huOS10YGnMl5NJy4X6eiW7XuuUNtX2hpXbEkCI+eF9FB0RDFQjske5XthFQjTYRKMe/jZofx
Hi6qCZtwhgHvMZxcdsRi/IQRDUylN0+h74JyJRHGSgREOaJtMObvhTZGS61r73XffCkggvs+I43c
z6pjiChKpGOJFaRZcngPHyjNevPU/CgJEC+T2PgMRNpcIxzVKm6CI0x1ClsCnx4x2NulCnm6+dos
E5XrAALkKYrsTQoGbimDwgerlr2GnVlcFWXzHr9TmMCXXDguGqG36TN2N4nGznmCLyJZ7qw8kxfj
iMe5NL49N6wW3kxkGY/SRNLJQx67IZjvWu+e25YmicJfp0prTmVvr52BTLY04G/XJsxnr1txJWX7
2oCVr2qItOzeg+jF8JJnUq/4cJr03iXyluj71Bu/huSxSiiYI2TRVbSAeKO3LaperGRmn7quW5v1
3EFG9wrxOoKnBH9poTCC95hvicACzK++pf6kkfS8EC2Q+8rqPysCN3k9PGQyoTRhP+RzP2ZDuK5y
Y7Zlpnaro5fOY3fZp3Bgg4tMvQuNVHw2gUzKwzlHdQUinFH1BQQtYbdQ4KqTmMVNd+259XvGBbhu
8+qORQvjkt93izK0fjgBXOMRd3rwkQUbNOl70IsjkvpXP7FM8oGRw8BVm1w+4DwbF32WcXfkWAgt
tgZ52ByjVgHOnv+X8r+pyIxWHI+jje+8R7CoetkNe8QMgiqtufX8dqEjjXHHTcPeBMwgUgiTorGw
MsY38MAXUeiU7AQkOh2B1lZ5qK92NKyINu1HStjT2H02i4wsP+pyH0AH0jpC+Hl67Nv0J8dFidsq
ubZAg1dx2/62+t67COqAxkaQeuWeJcFNBjPFG+e5OWKHoJbAcFB5gYqF276F4DT0O4vXVpzW73rB
/smvANV04nclBlwmUfYmJy9cMVth1yN7nIY8uEaBQSZULa8c+sBMCiqs/F03rIPSGS770eq3bQBy
kCRzNcujWSa/sjo9F/pIqsnXB7iJ9kdDyIB5QTlkLUPey6WzLlir8d3LcwzMJ5TaBnQOE44cR4qc
oFixp6u9PTbU2zS1n5o0aq5+cviVAOwjI43Bx3qlzYrinsY5WQKKSOABYMjdEQXZP/eeVW8NB10B
+tpkvYKcOo0uD50qLN553PrLRCO+i71h8vud1sNBT9hSuXrx7TqvvWK9Nhk55KkHWRZrB40/6qTc
BqrkbQF0H9JqpndbThz4D3nAaXVZL9wIdoA4tINtHmVLhsewN01LTeOU5PZGMwZgnMB7zQ6UsAvh
gJwl7QjMR+5Hp1kfTdc8d7UiyRVFrLwnZljPAMXrmO5LEr15IL4oXVXP5ti/zkG00qF901PhLhva
Ww5Rjfk1/Jw8mCmZQtZyeVSPUhpbmq02PIFesy5hrMuh5IPYEpSWrIM4fKjBwC+K0Xu11QOdtHuc
F3tv4ApIfPuU6byXbR71bXEC88CCgbs6S83fpDMCkm5UrtqJ9ap068Mtil9aPlAfzmO18MTRwWW4
K0cbOidZsYxeLifXscuBmO8bOBBQxX/rlhzZyhvHaGRNa3fUj+TWA98UXPtlkwdnjDeXijtgOdaV
pFpAYIwuhl1SBNAIe8BIuRXw31Nq3lo3vWodr++qKPcQ4s623V8yMKoQzaZHv2ALNg7mZxPqv2cj
Na5kDSfYeAoEeyVp4VbGhWAzRSGfsPhB5nqLc3nrtXn/BP8BJclawaw4UBvymDfwnItqM9Uzlzbj
e4qa5GQX2OoF0bqlYzCj2QM5Wms0f7FQWzPU8+rQ2HikObOw7rMu04NDYha/RuU9JIFeL5oIy1lc
N/FKcynUqxVFmyr9xdKD28no1IoQOMu9+Rul9YLCKSZcZd9w//zkiYnnyWFtbFMDx8pTQ0jpcG4H
8RMMWDTB4cOunWs/889oia+4fniKj522MJHrwrIA5IuZ1RxJJcMRBGINyHTRVvcygDguC9Zb5anq
k3476raHydPrwe+SdBXiR1hj/EQVHRdNTEEb3Vt0E3pdyK0K9K7i8KKz7HJcuQkE2eXOcN6IYdpL
KOn3Wjibzhe3oDZeS03Ez5qLYbHR04dqihh2IqotkgerBbTPyipXyTF6KU36FDI652goHSrtxP7n
Ickh8MvwnDXTs6yhuIUNtsq8vlezlXD4rildpguguWvYUqeC49hA31Y1rXjBwlHgBu3l7B9nAMiz
H9+Ud3jlO/vTUNz9oZu+u0K8+QpwfF8/NbmXM+RhFa7Q9bTP+QvA9vnTpvI+1fVGS5qZCvG7LbKj
srK7134NHQpOFYQ/tg85hYY1Jx4Rzybz3eTyXVg4Oxa1yJNTb/+KrSdRD9l1Gm1SduGbVquLqBNW
AEPyPTg8IUCfjT15Ea//LavcRZxhckk6WMn1vFMb4Hokx8ADGTTSRkPclTOggTBhgPYYLP+opvqF
fT29lQ06fJXxsnpKff976JGKpTvJZWHAd/EkLhSghzoJ1o3dF/A5SEhhXKaaE0Dr3hNvs7a51Ip6
38f/zt6ZLNeNZFv2V57VHGEAHO4Ayqwmt2952YiUyAmMIUroezi6r68FZVY9hTIsVa/GbxBmISlC
xMUF3P2cs/faPU5cpp5DXDIdFEGxEwq36oTFsYCV40Cai7vww+J4aUftN42sH+Kjt6vrnvihAC9K
Qynl+DrFw1c/i5kqOkGl5GA5zBHA90DOkrb46g/uPWfHAD83AUd9Rosg14fO5jGjGXj772bc/0sz
Dpf3vxWkrN+z9z+b+C+tuH/8P/9sxbl/2CZ4A88TFj4rV/6nIgU+GUQk5cPasE1H/mS/MlGx2BKz
FDYrTwmb/+f/tOLcP6DsKpxZi5LE48//K604ZDG/iFJsjF8edTQCF5Q3AJD+KkrJZiU6pmQmtE+I
F4PTXOYQaoYREI1oNhPSvMgz1nbboIUgUbXLgNi2JbGKQczIO6bp/l5r11iJufhGwDCKRtcJr9pi
O0siKJRZ1N9RhjUn27vrpROceQsTsC+rue1wqn61LEt/Zsy54VSV04gfq8fcsEnJ3Ii5sj+hVbwX
OC72fsquP9ULl96Pn5koMZQISqoq0W8zJI+kUJPXEMTxwe/n8TRp8zLHc3Bhxu+tGnpYhATHZIje
xiAXl2pGsubMo7ep7XoC+1wRSU2u165VVUBwAGW9OxT5iwymek2vJLpLaUpC62bpgpnwuaur5Dw6
wWvVsA+NYhoPuLEAdOny1W6pXdGYX+IIOgVBsZdmwhI+LyRvUUb5Lums6SgN/7tlBeU1DqaT3XvR
JlZ6PpbBYnxyjfyUO4z6C5wH3iyqiwzx0zZJH2xm4ixowOMgTxPcYuPk58eGeRvz/ejMdKa7jgwE
CoOGYek7wRpVnUNkSnYUzZzBKpjilREk+jzUZ1LjMb6K+XttF+Hechn/lGl4soZObBm7MLVvbPfC
PO2pK/p+77eWtSI/WkHLWdEWY0sfzI/SYUIZWgMEcPxRiVHjl/GCYgv379RMc39UCRFJdWPS5+JR
SM1s7VFd4eBgmm/79svE3Opotua3dOasOpNwmRgHo+VERej6JbPzV6+q5kuFDuSTSj6LISfbQFvF
Y2lN+441V/md/2C0tvFk5/7D3BnZnRsV4bYx0paRU23QxPje9KR1jINPT7PV88bt4KVxZFBXcskP
UdCEBz8FxOzlRLJ1ufvguKy+yjKIZE5pf9S996zt/jN7zaGaRYBEHuVlZm1E0D2FVXUmNkajvmlv
Q+clpxSK9ODKU+o4BGY3ASJ9z0WjMxTLQJnfpvJLXbves0O8QmnLBMT1ptPiMJUZhYD45A5yGZAW
PFPTcKkmYBPakLdJW9sx1D30+B7BscjvQxW8gaReWnbJY2vOxT3TXwboxJKi3CJ1uMzXEXrRvjWe
EtlxfsJtuQsZStWT3VMb6+9IPkt2LvNrFtH60D2qebddpqBMc1PhJiTmUfQBfiKSw0tg7okt6Y3W
Lh74sSS/+/seNxFpLnqH9MnccREjQFLJDNNkUt5mzrgbO4+YkEyOawVB/JRHSBqi+m4iFXBX5gOa
2mpHNQcE2DXO0oTABfoNXq0trJ0x4TSIVHpg9v/oIcuCFiFfdc4xq7J7904X2Wd7BhZAEB+euCjb
lZO46MgdnnOr/KhHtCeODk5Tt4hTownOR8Y8VhvA+CD0rq2oOeRVH4JgARk+xhoXQZUHKBMY53IY
QmmeH3LkwOBJw4cRJMhhIoV3wMlWGSpdeVhqINwEiMUTXWw6kUdHgHXvwH7SXRVB32DlOxjRTnbx
cN8BMCFoF93TWPqvaeliGUTJE8PVfSrK8DwRLdz3waNJf42wcXK+pvY5T2YBlZnEVyYMqo76e93S
ElUlHnC31PvKG4sdw2EW1+U7dhWg3JyMOEqNcNo1fRZtE1yv+IxCqPP9hJlQxJwC8/SuQNG8qeY0
20UVdaA30Xj2SdBm1l8/z44D8o+frdALbfKAdz0e/5wF0onGjnZNrsND6FKtAo7Eo4Jdb3ZKfmss
/iwdZotBLrdzXEuawQ2j2bCBLF5Fh0gb6oY2nbkCMVcWXsIyq85GVQTHYfYVB5qlQS7aZl/1wX6Y
ev+ttcNTJ4qjJ8PmS5lF5Bwi3BkaQz7VKGVcHqpsBEIBLEZu/KY6aJnsc4NgygItFyxmlErHvguO
Xti+5pZzcqoFXRYc58nZh1P2xfUflqN8HbA29jdqdgDUNftXcy17sdcDcVZvcq43dp7sZ/qUOhou
/cI6cUEryn43jcj+wmakETntx65+SHTwUmgMnVXsvIX5me7aNo3zmx/WVwqcI3KBT10taAh+c1WW
bTAI7wgCpPIXBmGWYckkPCWKFf/QIQ+wtwQMOjS5ZIw9YsYfwzIHYQLNNtw4jwNjon6ZlRClsEcl
B1CSMYq1zFOkFMG+q8Sl7gmDiGAa/hDHjYxhcsYxxTKXUcuEJp3rdUkKEFHL9J40toO4t/fxMtcx
lwmPmNsH34HPLUVVbpPqJQyYBuW0STaOmOqNbKrdWLXnZJkdCYZIRirAPtpom+jLp8ucKWbgNKe0
loPoqitsxw3YxL1YB21GCgP2a73MrGqGV3KZYlkuQR2VEGDOsEs6jtOf0zhA12SgCxEWkipI72EB
83yZkE2hUru4xK3qoIhkxH9AX8n0XVNSeMuMrWHYlsavdJPSne4hmXDVbz5jORTkiK+8V3eZ1/FW
rIJlgpczyiOkbyYFmOkewM/wQOX8bLSXdJn/YfVxyWkqbv0yG7Rn6/PUh0+ayp0CnUZzUs1kZE0v
+TJZFD9mjAwbU4aOGAjWhssUcuhVjyjNJ8R9QKlIM6leZpaK4SXjqH6fLfNMuUw2S2umh+1gihCi
3ZsJ/lVmANkyD81CjN0YqDgfMSv1lqlpG4svVeqE20TBeNbLbFUvU1aGf+RT1MlNL1XCSLngLnUD
OSuXbKkkgqWkoLRwlxpDUmw41lWE+FiriW+RYkQuVcmw1CcjhUqzVCzhILxdkC9xgvob3qVPdZJ8
IKs7mhnl/rDUPY5aJ0sdhEVq0aaCYeHDrQOKJTIT0nXafAmhTRzNpZ6aKazUUmFZS60FMpOqi/IL
Bc227fulx5HQaMzcj+DWCfOLX7nZHhET8uWllKOks5fSbqnxmmEWuPfh9EKr/tpRCJrDK4lxdB4o
ENOlUmQo5K69uPs+UUSqCF4X8rZUhR9OhCI7GQYybT9PP6pPVsjHCYZV/VXVfnxphIGScKlYe0rX
yaC1yHguY4SwtfLgY4jR8KXG+9jr7IqrIV65HR38Kc7adeLExlr2JkOgZZ9lte+o5zgSgNavNjQw
ySoZNjVZwssmz2DwAws7R72Ixp41ty96lPDFSEwlU/mKXo78NGLTykpEh2bteXSawlwiE6qhlCnB
1qSaKwA7ccC/St5h8G0w9Us64RZzDOjERmbeo13uj4NO913CDoiEBJi8rbddki9tvOhqCPGUz9gl
kFOqVSRotnaKZKoR7onqRnoBKeFfOet/VXA6Ej2bl4rJ0BhY8asWrDtvf85bamNl6mwKDM1WkqlF
/bucSGfpcBxD/JqqmlBq/0sW6vGz5z04A3Owah5NLDjl9KgApvgjzq90HMTenI3wAc7Vup8zeR7s
/hOjtVWExvdQG4xycq1KEltaCxqmUDvCe4ll7mWIfitbu5ywn0XKaKTDBlhY1XAkIUp2xIPX5Pb2
zKB2RUYKnqPdvWgXca/rtReCh56CKb8LG1kdxirY+XXu32YNj/DHPS5iGFRF2CPUm1t2u/uIIgpq
lntCYoHr358D1I58k12rvtvKfZwKKzhHM2gA2/rEhCw8lNn84klSFsKu3sYkimxFf4yJPsHypINL
uWOPAymMpYHzEZJtl4nEJWsxvWV4FqNurLcqpMVIluimqfzxy2SRKpAXlT5NwuG7JKakJEQ7RtC7
bXq24NYkQI1pI2ZPI3vIOOniLUbRGJv2IedAfeyVPM8T1+aVPuhdo8RSpJ+DMACv1bnvgn40lKBB
HBC2h4ekZlw/whyqcSq2Jiqmbh7RoAmAY8R/rr3QYTKVgcJymRpvbCe2wdbXao8PPt4KY3w2RJKu
Adx8WgwdVydrHjz6e3B7OE4uxZzRzF+lzD4ZKnQvZu2fuwW6SS7vO0jB6AywJux5tSbBzWfMQD6b
fJqxRYMPy+Jd06CWNEgwbCTuulr32JWXkw15n244mrdAn7IoCe8h064ilfu7cMRMR6V4h5vIvwL9
2GfQoXCW0Tx3muB7D1pMYzZ7nRpGxG6P/jNCro4TLIGSmIUHWacVYEoSwcL561wDJVBorccaWToZ
vR/CB2rmxtOxxEAG/KmFkoaR1Y3ts+XhnyrgvVoBa/GSaj/H3IWRIvXqZcU9Z2ULEkH/XTrZWyuj
I+/EZuhpNU9mcF8ECJEdbytViu/LPZS9nzzEE0WFP+8lNot1B5tk5Zj+i5EpkniJmT8VWlx5TSha
Ahalge1wDXj4bORjBpabMbmPpDI0sB63GekuP0qbH4sY9s/7xnUSYrnVmZieeC/H6YOzy8FKo3zr
pmB8hbI6JhEmtXL+XtiK2gqAHlo785t0omg9oA9dhwOixDIWt9JqrGsEGjIx8Ib6w/RN1slLrGOQ
iQl7YE2NQPCf3jBN57lPkUDzHECTxVZuOuWuiLEWWCO21DmrbsbAcTfwJJld0vpvsdoC7v+tWM2y
6FD9O7Xarol1Fhsv34pvc/z+H8zIs792y/75N/yzXSb+AABAhIdLlwuj1OKS+qdyzf6DMxLKNV/5
ziJp+8nBpf5QoIMsT4EzUkDvnP/bL3PkH3KhFGHwsn3h0+b6r/TLLPHXdplp28oHHU7TTHmg+uyl
nfZTBAAKmN5BrYOZMOh3IS2pziHGiRSs2Az3DUqVbCby1CGPJ1xJxYOWQvmCR/rTDbz/h2fsPwqd
35cxE4j/9T/EYhX7yUr24zIczGSwTWgpuksews+XYQiHuijgMlJlCmIEx2VyVcJ/wWaw7vsR/pzR
ALTo5MPYLxhoiGlmfKqgOrhD+MDhbj8oY+eQTQ5IYzPK5pgZZAJXlEVjcog4OAbGuBdpdyjSz3Uk
1+YYfE7G+l01ZDwGXoqn6MThb5sqzogLId38B+vr6/g/w2/l33xGNIV/8xn5Om04U46wf01bkPao
Z8giGD0qougdjiXQq/2CfGNmzMUIbA56MWIvJCv66GKDxcGk6wJ13zPCoI2GWiwRyo1w+P793V9u
7q83X5oCa6CPz9B1fnkGUmq20AqYF4Wpvy6j8OiTHmCgQY9cc5usgXr+5geKf33qeLalizaNaADP
s5c//+mpc8jcNJHOG0BoEM7gsdHNNz+FA5R/A7uNdVwyMsi5OdwFglzIHTf5VjXEBad7YZ60ncWF
AHi/uKfJCbixf4owYxhJvrHCkzKRlMdy38w+QpYLvJVVEcO1wQsiDMi9Zn//7+/f4sH85Qb+9ePw
tv78cdo0jUyh+Did9THP6MMgged2dXKDIx2EnSK/grHXdiauKbAoNtt7MBgL3WJJBSbPcpuQnWtz
bPzNdbGA/Ot1uQQW+6hfbXqPf72u2amnBnQ2b5VFsxXWBbmBnNhR20i297be+aEA1SA2qUOKxJRv
3LD+zZv946v868OFbJfXmtvLqmU7vyhjEdOVnTuGyMpqtl/GPhmqtcbl51EkBZJU8xGIv9OdFvRM
Wlbn3L+K0XnCZLOYxxC8t7escT9Fc7FxZYnX3cc3OmJxprGJm/w3t8z6Bd/GSuRCxDaFg8jXQQ/5
y/WaOqmmKOYthU0DdzSizZ5dFMVfMi3FJ9u096i6cF8AgoLcAqr6NtX9Av0CGhM+TcAEae9T8H/M
vvOQZt5haqGEwgctpLGmQ7CHTgGBcBMY8sKZEpFUe8ONt4TOrSOgIUmjd2pcWCM9sXIdScPjXQ/C
gvAJ3ByFsWWF3uU5TVcWxKYMrzVc+qosLpHHn8f9rk95e1L3uaz7HYMdop4JXDDxWUXVvuM1ov5Z
S1Z7IlToEZcXRuyImtqbDiV1jkdsI3yXfmKWGgwS0RGYzKatH5vqSQ/3SXVNLlMkCf2bN4jjeNZD
zjrpfU6nrwu7ZudfEgx+XVe9GW70Zz7k53jsuIu3aLY5tlZfkqq5ZSPoz9z5qiGhx334XSKTFsP4
JCxwYaI9pvD6vd7ZSys+pj4cCwQMK4/JarnRrrs21XgvvPEAoZ1SqCouv3kKGIj9+uL89BCwPf71
xalkgbZU1sxCaaX44atDYoAEnKR78bRM4h1+Nu6BtS2pliN1iuJoX7NogQD5Vs1EQ/l5+d5b1eH/
57osDhGeJcAM/npdhVAInhseTujCDwM6Y3NRFOI9xWJ4ZzSoWO2V/CyAiEGZIQh4wzOcmsYB98gl
mcf0N2+L8zcvi5LSlI4ijtmXP16mn9ZxLC1uGpgwkOgVszQTnTJScmVG+Cz5hpI2QPar1zg3hQO0
zU7J25lWGDMm+WH4GkwCIwcQUNhDcDMSK+QZaJ2YSJFk0pJ160Tbxjs3pJ0/gXpmFccc5QjrYTbV
a+hb5zYzdlb8FUMKcWzR1rTjNfoluOb1diBUb0ivv7n//3pMAR350+f9ZUFttYv3IWSnTGsSyMAt
ttlTjbEGY+WqLa3djAdVBOmVgoYYPgqf8a2IkUV0yZng2vE3t/9vDm/L5bC8Lmv7so/+9THVbCa0
2GgxkVBASmWxssCVd/w6G6EX0sqt2VMbLe7y3tziOr1LeG4dUG3//rYsI9Vflvi/XMYvu7mckmDw
l8twm3pnwqVN7OzQ2+4np+h+c3L4+y/gPz/xLztt7If+iPqaplpqbFEIwPbqUBT/7kT049j7Lx9J
wU9YdgHYoL8sAHgKBTD+5SNlzYJ4XhDXyyFF4vdq4AA2Q0uP3IAZT9cUxedoDfcmE6r0aPv6Aenp
zVEfk8aVB/YjGX9zFyzHWi7glwt0FQ0RyfMuTAbxf/3qC58RL0KSxS0encqOrk7hmSOzLhtzXzgn
aJCiL/lKpr5z4ziKl1MQmyHMZFc2abNjGHzvA87HobpRgMiqlpSgcnAPOWSmdU/QznY25nhLxMIq
dtD88Q1PT8jnMK8a44T/oSr2Pzh0McugL6BYyTSDjRKHPGAZaUKmPe8KI7untfgeVZXcz4F8IFBi
3tipq9g23HRvE+GxKSP7NbHfCRaa16OMmnPQTwRseI/escu7dAsJ+Ask2J1DDXWIu9w84itfG7mO
93aKZdSU9sKOIZ4CW6AwDLio/cBktG+3jehOgV2UW7CkJ8KCKnjm2YdVjYdhTp85kgUbUWTl1gsY
0EfW12hAKTAvyP1RkhDY18E2rVoWUw8B+MBs3azG+zB3iMjonp3B+YJa9y1mQELC1jYTBb1qZgk4
7762wbfCHx+CWEOBG/INSApSD4t4k1pWfmKzVWZQ7oLMKNcB7rhjN9NFGgPD33VSfouMYav4DuuJ
BmhTn5oyLe7y2MPE/qUbxmBHdhXJK3GCbnNMJfsu0/PZmL6nhlOd/cC1N8RwY2Qgs0c3SI2V8Tgn
nLl6i/F/UROQNBBvRG8M02brZwNM/IX6HepHz3b11Y1Sb0uSS4nzhJCPccJoDkM7OJM9UiIF97HN
1fFznzkotHIaQXp6k+G0ZZCqzoURuSvhwQSq/IjTiE/jfY4bOJDDnO8JprezONjSciYPuO/Asg22
v9d47kQK8qN5HL3c30CjfOhjp0GS9hWe1tcCaSPvOpZSAmfjbYpYe55B98VYCF0TX3DgAh8SI8nP
hjpbzHd4gBrmPOCWjPfEZELEZG9N5+a9VDmk8ji3yYViz9CoZYd2+vBbPL1ph/chnNHqjX3pHTAA
MW+m9RK4ITEnNA83DJSJphoPs/TPDR7KVTO76ZGJ4XOWFd0B7veYlXhb3YCPX5vnwg4Iuw7jPaiF
Czlw1j7Lpm8BmRoklnFMJPYitCV5UQawyzlwzpY2UJLTN7wCvDDGDGVhEe14bOjbyl7fM5M4ekSt
M9QRn/LemdZuhKZ8NmLgg5xXV6GR+rukVE8ZoWUXPykgM5C5Mlvj2ba7eK/nEvezT36P1SbzBu1c
pSg7VVpdUxvoZFfkyEzb9EhS13sBe4jATuMJbsFl8ImWr9tTC6NrVdUS4eScPXZ8YIi9rAw22V3M
QeID4OKbWfr6JPIjyhRkhmj3E2S2bUearZSoVj9KCyxVTM+Sgiyvt3PNHRuUM+0sCJyzKT+kF7U7
sOhYsAIDx5USgC4UaXqmYuRGLtchDdwnGRuYys3qa6lUipi7aU+2au4t/RKYFhipNJCrRUCRKv/N
MwcJsyG+17mVbIKCojoy1vNkZffzXUmrZuW7YbaxOKOoOf/wyZzfOd5jUUXM3+YoP+gBxzdEm7UL
ClLXZ13Jdabc9cTk/5gjXtjK3COTCylzKZj6USc8GWFQEKiQvEyLc4i4uowpQ03L1nYp7xv3sxpi
9yb5zucaL7aW6YVvvNirKvlejT0QGRV7a6ceOXwmPk5WMKcJc09AJvshgBDlJATYVaMgs0u7F5WK
J3REA3Ou4o45W75RSa7XvmzpjGrwYyLSiznkT1BvVxy6hJdGaljZoQ7hUM2LSqgirKWxONJ5IYHi
6AQnXtfZf6RrOR/NAQO12VwJJ2M+0mU31iwToGGzJofKImlx+LBHQqWI8kk3zmh/G7uCG9TSGirU
2dRhwZ5k3WwXMarWTHl0VXmbws2/Ji4xutBtPSQBofyYu2rnNuGb3TfTbpSY61pV3nJ0zGgOwmOO
eyP24bIwgPkydgjiU9d0dvkC/qMPXtvOm+2h30gjeex1+p71xK3QSjcxnXEFdnjPCMPbADK0N14b
vHoNcS1jR9t7SGosVd2M7QsYJkMe2C76LkddM/DWBpik4qS6xcpcRIlEJk76gSjpz16tfEZczZ+j
/WCO5S1TeEWovw1IzigFspaNaQgJmtQwDXvsQEmWAd32mPIKWZVrtJUe3gf0wDy4FGvVl9iwH7SR
hRskC/2h9I8k2uD1G+EszCH7DKmC4bYKxbVNXXrSqzpVHcdmP9kQwxCTKAA3L8yJtwmO5eCQqAMR
ZqUnxnGT1z01Ju5sAzP2EknzqGsL+niFjdCJYAQ2nkuqtqretfS++fvsQfrBCaHx3rDBjWBwvNbV
OO0JwUV+0zN/hDhFhvEcrQMLo5Tjmrt6fIKBjR2/Izk9cR0aENWfxiAffTk4KJ3HR2UjicrNgrZM
X1XEPVWPgZXpTWFXpARIEqntiylwSDDiZZxY9+sGq83KTwH4y5mAHB3f+n7JEB6Ia+ArvSQNAgIM
p2wQ5oOdsblYARg52y6Sw4T5fZDVxxwjIrEzEN/CnQlpdrlfuBo4H7e41TL7T1Av30XrpAesER3+
VU7XCnIj6oWvKnNayhHgFcSoBFtO/iSKTNFn8zOB18Ux6spzKN2P2DCvbUwUdu4POLhUDA4DWW9i
WdN9HZDWwEGxyKpj3UDcGcdw0/n9W2KSSgJ5ATQb1FgxdoSmKWe+GJJlI3TCG4CFHWj55DgWzIaH
1Hnm9aLoUgAZTajeMQkS7NdTBgoErXMVzt529JoHFwC6LWN826ZPmVhyGzmvbISkhzqV7K6ksfdd
DBtx2khFaMyiZq+kw3EE3sTQu4vY7ZwEuBo8stDb4Wno5CGc52w/G753F5EdmcDuQgD52rneV4+E
ramOXgsd7gJUzlDfb/BT6I4Ez9VbVJVnIsRIOm+Gi9vrGOFXgdl42kp3IIykZRRqhyGa8n54amm/
pOGI4CNGuTV76UDaH6+Xrt4Bklvr2s0ePWN4AJ7I2caBe+feGTOPBltTz19GBntKpDKe0naTV6R4
yCZ9JHvmULnFi0qjj4K+b4fCPffT3RJUG+Teu63J5u55CbTd2GsGP2Sgah4wpx8Pofk5lcCW52ln
10ywsGI/uDEHixggNMFeewb+zcXMSZ5yoaH6/STXtlVvG4LCBKa2nT+Y+0iqU0JQSQW0yE+RwZBZ
ShQnh4gKomr1ggyd01ceYyRdHE21vcQaTfoLsaiEuoIUT1A/oAt3+7URE9tUQeMVhlj7HnktY/2A
P3dBlN7gvpxn0W17gMhDCnghlice8ksqo1sYB1eCTvx9STgT2x4Z1DlKNQAbxtcBmGIFhQx/4CUy
JF3NMrmI1PyeR6zw4eBtU5jAq8LGV5PO3tWP+8MoKRQwkJKy6hb3DWmAXpZ9wnIZYaNL1s08GefQ
SvJtLDPYlhUv8xRiT0pH+xO5BYx1xy8cEo/D+C1eAqKQH2BSJKJIBSbdYW1s+jh8Y4nvNga5NpOZ
NOvcqa8I1jdKEa0wZ+adDHxgJHTel5xCHA7h0R7LA+mat8EM33XK6w5RNDgmro+tWAGHl2iA/Vvv
WjeH7xX5u9iHs7VDyzcaxd1McxnO0fzNapXaJFVLUBwhV5k8GbbJP/4z8+xLhWGDcgJNKvPlwFPw
LNCp7bNcPsSx+6fw+ApCD2KCsOF/eM9T3H62cvNpNmwQ2zB9YfU6uXwacpRNpdl+7xy0RVVef9Ex
HLvsQZgVUNb4Iq0047tP9jVnNXr1+qxbwCfpdClcZ1hFefAJhRb1GpuYpxZrvolJO+1hSRuhJ9CQ
9SSoFe25bpp4b1ryAd1cvkJ1yujReMxrC/smUqW5OGaSpPoiB4ttDAn4puRtKMLHyqnfc7ffRdSR
qxG6+VxNQHgidB6dui59Sghu1MIt5wU6pI2Otm6uzyB3XhsWMbPt+FJy49IaxicxnTtqmMTyPiWL
N/Y1HfTRQkpgZfMmGqOtr8XJG29eQiBGyAszzxvDiNc6nfZJnN+PE/qKbtjFkXHJQmOLUfUwLr6/
SqHK5MnLLykdYtOfNokyLsYnqx2gWXkvRH0t0S5oj+UhT5b1Jfoix/QANnpTdbRdoaWVFX2l5sZS
eOcESCaDCRZNvLWiDi9E9JRNwU5H8SlJnAPGQ3YuZ9V2uFqGldWCe500OkAcqNiXm8x91qFeo7je
jw22ZefBEWziuMm9Nj/6q9wlroyV2HE2bqJONiMMbCzbWkARnNHihdGjTXhnaWSbCop84cWnqVRr
0q/XueccMOyvO2PaVBnx1inMIdRQJQdhWE258arpqI13U3dvAbfLoLaFpvFYG9CrxMaS5GczdJoG
kwVeDdvRdJ+FmvYyhHlFWGOebXoHFXUtgSg61+UKuLGe1ezK+iXzwpWKgAIkxCe1Yqe3VBQHy+9h
93XrKQ932Vi+RVl88rIIk6txoQWwXv695NKWm7m0+6dm2sMu2EpEN6xtZkpjWHdHQuHWOf4dJaOH
ltJBmS1/TrM7DB/NAEVOOdJPrjAmn+gS7gHX3dWj8Ri3atuUfyaYuKbOuJDQfELBgJsGMR3RsGXX
NKAMxXVEDNKkzgng9z2bG7ITlEeYT0lquBEEe1lmUnM03U0s+uSjL9OoXVOj7pPcOC0Pvkd2hhed
lq8u7ad9bkFBhD6jYh7FqL0tv25znj9nvgva6LSwWc0V4XbX2MHWOLhPoxk/2DqC1VeuNfLpJgYj
14CbGz9s3WxJqToYnMXDvmF5z8jnAAgmLX0NTe8lVTb1PnIeBGWz2+7TzqKWeGuaj4ThVqnPbbKT
pU9vFXhGitu0Y+QVkH5mvTlkW1vm4wh9fXS+lfrR5AC5dNznAFU+4HPR38jATVdXs0T8BrREA+72
1ENBWyQNCFTBWQ9vvGP7MUx7N5f1fmIEQBtgFVE9SRxiUZfSpOEGYVZ1iSwNXbEpmwKcswT7L9b9
uO6XdEalgYrzV6ZyDxgIN7jcqMrcpshGE+hcFmK1njP/CJwpVAg0ouEehAEnqvaY2NXjXPm3ULkb
XRKN2ePvTkxwTT1K4uJK62kvieqcNVJ1Fb6WCRo7rFdHL0c5z39okpaVqGsZeRtkyIjexd4yO8CW
qGx8yEpz8eDPQIDVx8L0aPVJD8GuQhr/GjfZizVDemKWWOn20uvwycyfwBkYaBVTMvA6AtCKRVFU
PLWcMQs7PwjnZVQfPtmWuH9R8KhjWvdLOwSZbShegfJu+kqqFceybUDgFla0DbDklc3YhOSzO+xT
JiAmG6woNMvugu+bNPDorfcwsA/VXTogQ5qb8uZ2tPdEr/1VtoDvArS6m8oyDq3xRdjGMWapakIO
l0GLQGo09iknPSKHDz0AKhuqqEnaODljZz2oo1/1hHT6fO05gfZanw0YmlNNSi6LKcB9qIj180B0
eWMmZ4P2ckMfzEpQR2kD2yLtnrQ5CZ85ltLZaUTBioznaAzznQ5jXNLDtnbtS15iEnX8vRPhIU9y
8s4Uh5ecpw9R484Ks4+4GJ+xJV7Q9e5TNEacApvHcAypUbhdmR9cyza5iwBzGTYyoVhuO7pbtd/u
J1SV1QyUqhJg8OSpwwFf0LXkSHMo2vFat2onHUmsAUmJYKy3BNbcuSMs/DYqbFrn7IA1w0oPcCwB
qPbD7AXTOtPOzcBQvQ2g96xQkw2kmcDb2+OsAcQjODxik320+qY42zGpdGGYWij4lH+b5JUch0uE
vGdf9yVnU+3CKmBR6dNtFoU7jkE948Qmqp9yl1ubuSaBpDbBKfUUB5Te33M6RRPeBz8DssYcrOsf
rIpADRZbIr/z7yWOQOCJc7dmXQqjhMAHl9Gu37qfaqWvxLNtwxaJVemyMunrHAXvPCDbrvE/LVRu
mnLse6zNRsr0zbrBk75UTvWlJjt2vYqwVBnnwoHrkFUkZZvVfeBjUgp5vdkOyMZIC3kELXktfDgk
hfNQjvn90I0b3aJ5TBwMCzJEMZi1L5391DYB2B6E7fsSgMpyWW7JXyvKVNDxEQ+JT8rlYO4Mx8h4
SDhYqAQdBuQ1q3Yfaye9DFnyVltcXqHvsvay0Mzr/83emexGkqRJ+lX6NidL2KqmBjQaGN8XOncG
g7wYyCDD9l1tffr5NDJyJjMa2VWFvvRhgKrKimTQSXc3N1X9ReSTiCiizbsmGgOnrnzskx7qujUz
of8sPOZWvvc+iBlpN7PuMeddpxUreaPEjUT3vcrrYhfO4fC7cPcv0a8vybe26qrv6t/1t32r6hmp
KFb/8e9/+dNjVfCf//Kv/O0D/eVxu//48SB4UzZwtf7yh+0PG9Rd/wlE6bODeP7jd/j5N//ZL/7b
P2WmwuXio6D/fdXbbR/94p76+S0/3VPyNzwtSJ0+qmcA6IsH++mecn8jZ0jIkBii7fh+gOr0B/jL
/g0VX+t0JvkYyw8QR/5IGwa/8TdN/uv/qI4z/yX31C/Cl22RNJQYqPjVXPwsppZH/yR/0nI7C9Vk
wcpu3UMd1XsL/beVzU0De/8fiH2/eEwgjOGH9WwLL5nkxzq/CD5xuNBNmva0DHWsy2X6sozVlXTh
qnSlt3eLhDZR0Tz+6b24/V1P+rMvy/pFb/v5U3EJeBY/Xpr66396hlGpVKAgerILYFfFAW+taHgO
vfg6qtJvTt+f+Ew9QYZgwZiu2pLFTj6PjfO1DeqAdKDX/yPp6xfh6+dvRE7UsrgcLP8XBbCe67FI
REeRKX2z4I13ph0cqBtl9pHGGGo4A/QJnu9ssD/Ksf7dFPn3Ji4tqf5Jd7MtXnrXtVmUfAs+w6/x
0iq03aGwW7nKuHtzZvaY7lunZcFWPpnDzuqWCzC674BbmBs7h4xusstget//6/flP10M1GCiTPoW
JOzAl/YvJhUwecS8+jxYzb4Xcz7PP/opm6gjOwf4LGYuBWJ3/+ipA9r7T08eSZSfjHsNa4yvkfN/
vhqQB+w4r+nUHFp5nwaCYWnbBPtmlsbWAwaABk1TdcGgmaox3AejHw8gnkGAVnSoQ8h7bLyA/hTb
+yLcDtpmrroNMB7zgPNwnZfEMWe7Gw/UusCNYmaqgh1evI0bB9mpsViUbHrmvAWhLQqTM2PwddUx
Dp2MkB7x2KAEwvTpQwrgGceALkRP15Ph0G+vsrbHW3ieJfUfM+CpHM7jOm9Ltpk2nEw1frHwoByU
cSltKoXmxRo4CgK6jUcaXyoJAmeK30ojrLcVouxFjs4Dd63rUfh4gGbaXgbsOrIpNi5VxINrbFMQ
CTvHazhJdSlJvtzdUuV0PeW1dTVCMFmhjnOEnoJuh2HhLFw5QwER30vNzzWX1t/5k5a6+uCq8JqH
BSFyF41VsC+bZxsUC9EDIrt5R4Pj6BZgNThMiKrKN7HtkKp1uAO5cUPCK09QSoxwVbUdfYicAC24
axB7hucl6ykBsfqbrGnefJkNK9OMmuuwrM4zALIuqmJqo+f2VjTWaWZ6EMs5IZYAnSObaQoBHwZp
zkj3SfwxGBKBKaTveqQvObFC9jNZjtMfcYogKEe0cUaQNcuTK9O7wR4vYc1UTBmGc+qs8NQ2JDeC
sP/mtZKSlZ4CI9Obz6J4h2uhC+P814moDpZP462o6u/mAGN7dmt6gKz8cQhR/FzqoNty6DY2O0LQ
KEntOvdhnIGgm1GJovotRWHC8AYK1urTvUwTeZQyf8Dh7e7CXhPGBUVwtATOKll7lmo585fdpquH
cl8JiwiTbWHbLDYBqOw9xNUE9mz+bDi4A2y0cuLkLRDliicfWsAufFstd3Ca03XcGBabMo4wpWEt
TPtdeSzqjPCQ7TdMKsVygH18DrlOr0yTs52itWw1HVqcxddBDbBBTfftQOHX2IGzUaG/G7EH82Kj
s1sDVUBIH5/QY+orl5oibktO5Xu3fquuRR3XZ68Zs5vO3zqphbpq2hyVwmnH8/HOZtTdqmQK2LKZ
38K8OpsC9mBN8IfpBiFX8kYPhjmAX4mAyIm4unU9Tx1mMTtAm2IQSvFL3i3qhLO/pZ2L6mb6xpBk
gapaS8kQPqLXxlUZnt7Gq7Z129y6aTvtPbTlImzo+U4DKssNWW1ES5QGoAc1JXackmq+jpYu5Khu
UwEfqqtpYkjmlzHR2fTaqFv7NmO60hsVMD+7eIxtxcLQGFexxa9a9BMRsqg7JSUND0RdwfkpAdg8
9cpji9RyMGfmvHYw3idxVdwNFKptzcjQdwma683J3TWMlhEg7P7CzIEugObWC11euvi9sWy155im
dm2HH6HMjeHALdABkctBgETUZipsbzv7iNpu550d/8VdpHH0ZmoD7Gzvved2kOxnkzujIvm4qSd6
DEq+369ASdGUA34biuecx2KXJQBhppFDSiztdW41973PATzE8sflr6GfyJ9cVEzZBKmYXZJkt/ME
r9fz8Vy2kbpYlMGQHh0p0oa1HBkLhc449ZJSHoZ6ekWtbdZev+uoaN+xdeVoYDnnuXqyWj5zTsUM
fpT1V8fyXx0Pq6PqYflKStUVmsyeGI1rIb0UWWdTYujAUJwcZnKKNEo0lEdH4UjjvJBvvaz8Wszq
zap0yKlihpjlLr1WuWFsy8S8IItMdKUfkxLhbBh5YfNBZGcKrC8lPsqzZ7XrqEWyj+lKwcY6dKci
CL8svH/bqqVU2+1YONB4soOUJXq/t/nxDDxSFqtUUH6UITNwC0/vFr/F9Y52Dow6+1r5bXhyopeJ
G9vGshNIJS4+4im3ia82BC+WUOypKG3P7ejuG8c4QHZyLxiroO/H4iYz/XM7FwGXfuVsmji8nv2F
D1A6XZPIis6jxYjWjDxgKVgoI48bJ2FFUJd4Lhdu89HIG1Cych2dkgskq3emXyY3VcXnpBjVc99j
Ruo7B8+jzzanXwoPo8eqjzvJHHK+2I0K9k7t36ky+T6F0btrJdNNxSQhgGtaJ/D+UWIlr8FQ0K9l
P/KvSU/JPFm1qKsMr2tS+ZiT+wkmokepEs1RpuoVaboG7LQ5scCODDHRaCXCaYinFyYQQKOuYPWf
q+KrSI8s3j6accaJfqzIeQ/gbKVNd8QwXUBk/75TqPs+29lQTCcTaawNcqan+jGk+0LamOh2FNWs
Cw4g14lE2CK4SiDXsmRR2+Qk03RL10rqmZTL1eFjlTEPqyyX3iM2E34zbexxgZ3WgSYzTP/Tzbi3
uJVceIpcHxRY3C/s6VegwXpQr80pQrhf9b58y2lPZ4qA/lz4APzactlHnWT2SrtIYpM1Zf0ECimO
M3nmbVAwdRHp+D7BJD1QweZGw65Dot8LnAG4v8dzPXM76TNjQ+iYCWc7UpRgVnd23cLuzUn+Ixbs
OUOcrGYRh6UDoWd3Ktk584Wm241YKJTrjdpcj2YRME6nOY13Vzx4IuK9yeQhH5bw9GOzgTWSalyn
gZiT+9vQMYG4OcGtIUYqKWxxiib1UEBv2gwzFsWy8R8VJTw74b/1RR5iyww3pfLCq8mj5gUe0XsS
khtNvEZualSYGPrWAR3pmm3mcO7FANKjqjdpSsnB6PQls23ja+cWHzQ6MuCre4LUBU2iVD+Tf7Lf
U2dmQ+TlhIXNVB3NmoR0JrxjqdLa2aliAbU/FzPKhoeISx2uV1kXr08uabd863OaNo06p9KDCpJZ
d5FYg0mjIAlGXVRLSvptyjHCpFHFtQ0Fy2DcMNfBcKJ/lJYT6k5q3XsSUYDSARbEy7fHIoG4REVK
RFVKIcLvRlSC9+hvpBe+mB3ESU+3q3TKWqGXcReqr34QfmNdxRKYlLKwuN7h+mdVpOui18UtHg0u
oa5y8el0YX6ii3yoebEbfxe5wSHomSbWk7epA+yukLQhJm+9iTzXRGo0x+wOWBZ3AW2wnWyzo8V9
IArkxVY+hTMT43s1W/sIyuLKYFMsuvlrdXQs9MkmpYSu9B/hXy6OdR8s6oVL5qlS48h1bh3U0F1X
uvxmToY7nxZmjKskL6HzsrGgK4ch8yamO6fMl3fJ1V6aN3X3jZ6z72XJElTryh2cfaWuDz1WRM5L
+iPi4Kiz+7qqR1RZti1S/1XQ4kP1986j04ebedadnYHdIY0/la7+aegAyoziFnrPfTXiUsIoeu1b
3TVB0zeT9qAuJ1FfxSayphDpNh1GLMWtOlQVvQA95jN2wOO0bgZF7j+nMlTqdqQuWN5GdETdmtTp
/iQy5CfE/fEm0N1KqCQGngvL3DlWi3+/Vv0qbcGC5SAMnGmHr/m1ayjXGMKDm2IeCGnsWhEFBhuB
77tV1b2hB5UF0N6NCOYbn1bcVRfGDg0DQNMMCyRtWRyaBnBm7fEZcT71wuOjCsIdAqVhuwdCkQyU
zfcus3dJZuqzCYFuBY9uQy25y3tf+7g0hcHTbmPvnkX5vm6mL26F2zi2u3cfWZa7F0DrFwjALu+X
8tdTgAulDV0XCOFyyxDV2IicBOE4OQw/NXSVifU99ULsPXNq3HFXeEP8NbXbnaqST9LpIECShoYE
CeSnLLhplV5zW8UllZIq7khnU3fe8CJO/cEZaTISBQLQrM4m82NJJW7TZtvIE/d9XL20UgfZQdGx
R10PBdy/dG4vQwP2IC4mxgFhRYUnM8CVkONbySGtaI+QEnmPu9jbuNp82RcrUY9PThxwVmGk2Mb4
ncpcOWdThjc2fpsqcu+zCmVDhlisXP0BwftBSIwOozgjIG99qWtIDrLH3anosckchusN892JOleL
OjEWMft2isJznVNxM3fhzsrccBVB7Q6zDVRvBwuC9WUwqNIsoQMYzDw5kRBAYXOxaL/dq8IjiLI/
XRVxs+uL7iIhCNcWrIEy9w4uRKO5oT27KY2v4xyRlHAga3eFOnsd3gnT1CDGbZzOA3ACCthBl+6T
kbPPDKQwMSzYow3qwESVYFxVZ67pj1zzUqA2rug2glrkkPV3/JauMgkOJ5UunVoQTNN+otCKlHVM
sYcCpH0omuLRJwN3TT/kWwaqtIpdzSwlzAzElJ08pAJRXOxwxCUrx6MMPRIsBO6GHh0FCvmu11TU
iAeXApUWcM7QqXgzgZTTHNVIE1V//D/bPrI1K1GFASFxbKXdpbsZNY911D4GXr9dD6o1ANkag27N
QnT2+K0R9JGV9xG21yoYetIqM8TXsf1SaAasbNSL8iThdQYJQbSuTN1Eo7mxi5ufZGwiXQ9rW2FX
joOtAjRL6xTPLNsXUt4m/RP26Kd8IXzbakYXhOByDU3a8zIcZPON4lqsQNpK0Lbu/Or7Y7fBqnO0
Nfs2BoI7wmWJNBXX0nzcWZNye5UVK9X3206KKyxTLksSXF0tL9Rpe7LQ2ob0Fqf9+yCPYd0/GmbB
xxg6rwmmdyyyJ5y+mt07Y+wgZufnx5IFNf1B+GXqMLdRtao6dCRNAW40D7hT5xo88DjLSzhLuQGP
tewldjrMa74mClPH8jGOO1+ThikbxRQ90m5ZEtxfxAwaFpRKrgnFFk+Jz9plAl3MJJ2X3Uqeu1Zb
R2cJ5wrQsaGJxyXoY0MaxBI1DVmCRe5+8JE1KZke5vCMweIQaIpyAk7Z11xlXxOWS1DLi2Yus1nh
KKg5zDSlHi1ed5gdxmViSoF9rn9PveGLH9kxH7T6BRvh2rSQxHCR5fxcysxBP/dUtaItmG8G3Tmb
LMMRUmlStKWZ0UrTo2GmzmtHE6Uj0NL4ylD2NW3al/ENmUEO0019UJpI3fmXFEA1+81hK4S8jTXa
1dEU6wWc9Rxjq9V8a6VJ1znIa4ZZV1kDAxsGenGII/MIyYfYKaDsWBOzG83OtsB/LZqmTd/s46T5
2kKTtoVmbseavu1oDvfyUGkqNzNDWL4B5qeRIobRhOSiKIUZQ1jeIZ6FZKyrWxNwGD5z9dnjmfFA
gLPIFxz5NRdcNzbHgMITz3mONTm8x5G6KiJq80YIlRAtcuZWqrzxR1g+3bS8Nb4AbC4vM1DyqA4/
JPygJh9PDdIUzcPQy5v+vQiwBkDzMBk4vIl42AYAzwPA57j9aDfC/VuARB80Gx2XyYlyAGZ4yC2a
nh7BEaON8BAmNx50Vh/IuoiprAC6DjF53XnlIRyghNHT2h5TAO18vtYOzA0XcLsPwN0shmNhGHhl
qnOP6IJqhuc5+MDnvFWaAF/Zj9z2OVyX3wq3Rd4HFQ/c6kSecDn0VoWTPnp2gcp3mi5vFpDXNW/e
puiZPWt7ccf0sWn4uuHGB0g45Nq441vl+LwM8ZuZfAU3v0CJh2uPMpeBuY81797S5Hv9J7LRK/qH
Vp3sG7wbyWEGlm+0E5hrTJMCjH6kefppGhwqBg6sO+k684NDqdn7FhB+KCjWETDPkXkTST2jnGAW
FbemtktDfn70He8+1lR/3LMY4+H882kM6Y5zd7T7vXY2oJ9RtwI0/mkM5HLvp+y8bFANSjcIwPha
iBL7DxblAhIPAEQwtPmYrcIQxaucIgJFlmxTUk0AO+1r1FMebXLkukS1wRU4briXQyMGqWaHFCtp
RO4CzEk3H9C5/E6FGFsDPofunGPX1z0JZfhB4uuxyPcEeBl60qYAa/bF1P0KYQy8VDcuMOZ796lg
SKli4H56zWfX11+nqCGjsAGW+j62rS+TbnLwpoQOdbodRt3yILEgLgm3Ehxl25IiiLYF1MDbrgJ1
ad3tSF3EDJemM/cVPeZMBO+jWR8k2K1xnLWKXSJLphFYtpXhhacsSgP8vv3mEhuYyzuIg8dlUO4q
ue4SL7lNo6G4wuFHF/GaviLrxqiDp0ZXKE85qQerVsOqs+PqRIKNoU2G190yG4Oa3+5mCU6m2djn
Jso2bTZPRDSyBBAMgm1G98Gu8Mb2WGBXP3FBAQ9ixhHX3BaAjK2X5BudgXjm2xfIumys6WA5GYET
nrptDVbtVHflO4OlEi6rjwk8HBm9Cee+wCBm29aDZz+KnAkex7i3KGDCPSeMnWRjB9i1kqeW4Lvh
sV9LJ38nOPSuW6NZOz5WblZDEi9LvB/6lmZpmyNaiHeWQxvB1UkQqhNvEckA8C0g0ByyIWn4ujgc
ea14OnqqojWmYhukIi9A0CeAaQwvBp46YjKQAs9qoZcRbrezaixGiLntfWeLg1E28GgZ94N7l7qq
daZ/wAT8w+xGahF7NgizXfmHsRF3czjuyjSoTyE3CDK4S/gSp8wuRqzeKRiiI8v1yRzq+UxDybgN
LXwtUTYU9LjHH9ZUAN0THBnriMO7yrU73rKvUw8fXpkXqzizbdAtQ7RpsTaZFV3jLbjQXCxqq533
rJZlsR08PL+ZYW/ysXgvtRMiRgTAbR5nertxjLnbgcD1yr3pTjX36WWX9qy3eDQCOmJp9x5UsQ1w
msTWm1vqs8TMWyhZrAObP/UyKDG0dR1rXfs1Slg3vZrZPrK/3ZkAyUGH5vPBLTsB/PINvMvSxPkx
bhAAOGQx/zlLS287ZobLbZkCoQzss9tbdFgMGJioTSEI5ZU7i1cOpAvVOJ2YyGcWmN5nfvc2fG7H
NNgWM2PR0MhuUmc4T2yUD0Gaw9oLWpPBrrPHU7Jciky8C8s9+kV1B97c3tbN8lwuaYw1BXdOOcU1
0z4OE+5wl2UNRWuwtNZUhVRbPCAm4C2cfZFc0Ze5rgUf+oX0ztpf5MALAWOpKt1rYThX0uGyiP3w
MUjVo1EnnxacoIh/N4/MGunBoJf72NbOe1Mxq7F00nbB6qFKEyiTy6mM2y4qnJ8Qaeb5QBlPykNW
te6qcJo3s+1pJOfRbY+OMtuhnR0HmrF1EGjoUWBsOdcTF4GPJcpQlDRBytnnCzMQrGXdijsQKbuJ
U2LmME10Bu9SNPkXWICMPW8bAiRrwH9oKOWxJOu9tQMGUj90v3/JR/DfcQj8xWqw/6yu3+gX/NVs
8D/QRqAlV4Tgv7cRPBXvvyCLf37L/4Ww2FCHQa3wOBYYFpTLnzYCiyYw/QUBdsylvIuv/GEjcH4T
loCJAalC8D0W8v9PG4ELukXY9If5QFN8bv3yX4KwmDYP9VdZ2YP14ktL8EQ9fA6/KKtFIz3CYZ5G
0hFZc+bbrM/SY1PxCbOJt65st+/2dhav4HIla3hhxalZsuIIYOhVdOVL0B5qyhPBYAV3oyC/xvA6
XlUw8qUH3DMTzKx6vC4RB+4YR3yQUr4yM49iIbDWPtykDX429r0esFYKepQt2RsY8Qc40tto5hDc
RyMbYItsmW3iQGjK/N71jadiSYlTUG/kemW51irVKm7n1ylj8kt6bkvdJ0E78LXcKVR/IQC6Qc9W
O0sj6NKsArnpgT+xynTYLa4elc7VWhIz2eCb+sQO+FQNCydt8ZiIJqShwIx3yxhx62cKPpS0ec6L
eGXTNq+hrV26Vle4oJmRhIgcMHlCXDHnOQSKXiEhiwdAyxgXywyBjcqcdeTSVxBp1ondZ58N6dWi
Du3z0jYMCSJ5TgZW9Sa6oRGDcISxazM2uiz6N2EU5xtOJ/EKPi7YkTJlcC0M/0yG45qm23NZmt/7
fGZilIH1DFV3wWn/2pnhVRgWJ9CFhJUUJ4UIG1o/JC1bWG8F00BRWtyflOnFG4zDKWPcjvGE3dx0
8ULqjq6GSz0xfiENmeyWGppIaO25WA+W84V5e8QcXKTQSZsNpndytiWoSfbD9Y6xinmVyuR56emi
xYxPxXVmMaGiYWWKQKxkthXtqsHn/eSMTie042w6t8Eh7pTpfkxCsbOpeBIcGMJgYFE7mIv13W51
DN7g2LXUxheH6nWDa3zV0kxEcRJkDBnGpDECkq4W2xre1a9mQnygidiJZxFs1CiiBJ00Bdq5WeIP
CxfKFYIKxVYFY7BfZo8XhgPe6HFxiQFOfkFcZ3a9cQ8U5EBz+GcYNkdqHXaCUgTWRnirrfldLgV1
N0J+p859S+G2uB7HZ/gceJ5jIpC2VbwIss/rylnsTZUgJBuqpwbKSk9mjovZY33a2HrUa3CiDlmO
OI6OX7uKVZIFnerbxfzwOcTvPBvRyFzqm2YINkHHKDrhuL32jZhqtAKSRkCn35JmD3JoiZWp9yqR
8KKnp4gxNGJdITbSVA/zoo7sL5i4ELZez7688sRw6CieWYDdOLO4acAxMs+KD8ix95lLgqvw4nPE
EmjjqsOlKG+jIbX2CWmuKKtum7T3Nk3dpABDIGaqpft0lLmNpvgmqccDqZWjUOM1SSlW5OrSFRzz
CpKH6wJ+6Dq8Gh0iJW2NII+vhoGcsE9Fwms3Rv2uYNC4qe4RqFpWy8o5ulX5wrlfbnvHSU4JuANS
lqBOYQpD8aza6ArHA6M1hhAbsnf7rus+1E0wdrCCo5TA2gIQJ2kyawfx9nas1VeZp8m2l/6jncas
1WHDDndBwOUURh9i0OBsLDHLdgMAOHo7NhPA3Y1PqRE7n/mErYcqjqF3t12ylifXoTyrMGqiRx5H
p3lkjEPifdtIRglJkHwMjah26fy9KPp3GQVMd+38myi8FzsID6ICp8y8gZR0jRORBhQ8+NmtdlVG
WWQz26uvkgKNDsVP7pz8NZv20mE70jjZJSvU3o7ISU1ZcIoHsJ1gM4nLAieyLee6wVkB2nCVOta1
M3Qut9GyP5TFFX4we2cKYliMAw8DpqhVMSdHriie4Vx/gTdKTVgxH0QLhdzIqwcrXthIc9pfpR4N
PpRDZ80MrsLhtsWZhNNsjVOdM9/Wpo6L8TlHWTdgqZEye0366hhG46F3cxCcAXGoOnodqDRpexKt
CPglxKV4O+X+TTiAlc/KLoY48AzcFAJpLL73PEAv/D3cA5jNKulvk8pbzwPHRs/priEaCjA62KQZ
LqycpP2+GGQXaP64jz1/t9ho1aUf5PvedD/jOjgvtsNwt33H+BmuaHatCTSyWhnBQfQklipUH0aF
1TeloEAMeUIQRSQ3ZFW3YfTAi8NMVyeNEpW/RNm3CKTeopZj3YFwBzKd4kDA+LaaspipXf9oc3kT
kR6/0NBGFh6agO8t7V2ZN18MkxMyPbo4UqNw0zQgALKu22YhegJlXIzZS5rVycYTpmcpSYaH2czf
o/gpGahDrAUjKHNkSs8VzDCKQh/VJfRXJo5A6KChr/d3yUCoxtW2a2MCKFiKURuhYa6asqy3iAOf
Y17oZFt2gn4sVn3IUt1Nw1dz7uOD42O9cGrnPqJXepWExrewnQ5k4xjMeSHhKVhAImMCmCMXZy5X
JB+egrsvO+uAo0HjPGJEYfBLp9VAs6cKO0xkobjvXOPJTEzJwYzhZbScE7pHQF1uJMlychXm1cCY
fq0892i5bPpFR0nKHA3BLpl6uj+eEnt2N6pl2t3Qy87sehOp8QlqwD1lyG8kQg48oLcxRMsRqRi/
Up+1zxlI7JO2N9bCjKBBZ94rIuA+9LP+8GN3Mi7btsgS5HV5FTz3lKTRhnLIvdjY0iOFMGEwBygE
b0UtLCz3hQAIM2ybpDwbVQFcLQEw05OcXLKQkSpnfHxD5S7znWSbzIjoIVX03DlOhnn0IWnbGtMA
QF2GEqg0klI23IEEd6k6Su8yNk9WueyYMpirLODuaFevhNDhRXgVBWdB+2W2IZtWHJGzkry9Ke58
JjMTZv994Vdf2uBqHJunpu+xFPGgfmd+T6YYeSSEx+wKzjUVoTb04JFIVAjfF3vNdsqYdPVT9KGr
eFIVvuGyoDQvX+6oZY7PrUmaAVsot/HMjvfe4rh7q1BXRhok5y7Rx/MxQWyb5NNYMRDHbpeOZKGN
fl63LKFkLpdHmpU9jp8e2HAvvwwp97c2RbQvKxdnCr2bFCUEz5HOYXsDcNaBMotdKAqsdu3akk2/
C8P2nTTJObHScw/2DTmthPqEENVR9pApMBG2N1HCXqQHFTG5XJiQxK5Na/w8XqxQXioFP9kU8r1S
w2GexSOht9s5qI42ZgHYFO5nPcVoezH4oRZLRzy1x1mYb9H8Huv0bwOwhC0bU4ZwoC2wLx/t2bpS
TnsBjNEJC7Pa2AZYbELGNqLvaAPxwNYOatMW9TEd8hKT/jpslH3oabIH+0HfvCi9TRoicXjS0/s4
VNt+hl8QvowzUxeb1pouLEjMNPcDbgL49SjLvsUgp1n0fGDSqcrxzsolxbZ98kKQf9czYwwN1gJ3
CTZe5Tw3/ZKdqMfbkSK/4sLoDo392RkiPKipBdHq0CqiqmiHyrUFc7prJ6ddyR7dy7BoAcgFUfdq
YgW3zPaY+OARO+Jl/SA/3apjnw6xFT62t8m0VAYrNz16rV45EvbENgcmxF13HxCNbeGmT8uxyVob
kqk3nmnUy+v5o45ZTGqD1QKZgiVjSnBpCeOCDZrGgtewt3YmhtG1LLGkzgU1c4HNXYvINwlTv0OP
WIxTkRPJ6WKqTGr5EJxAplc0knXnuHhWibtOs/xSBBXtFxUxsbokvc/maCFBNhmsZ8C/0kPCFgJK
wgezkHslEdQN5vKrIMQQOrndu5nxcrctByLXHnFcNfdGZkO3jmrd9Bi+5KH9HKXlfUj2WGhKVk4t
a1N7XJ7CWxVT8ZRHZJx5mSAiC2ytdJ7tZlttawMQilJyT78R4mPi01eaFt8y9UwgZd66w3XtFsZO
gkprGkjnjUPIC3b6bVrdJPFIvqQ6mcGAOQtvHK2xNzJjBDo2BR3mzUxwoTPug9G4bVtvVWbM0GoK
5QMdB9bD+Tb5aCJy/+Vwb8VDw/67uqWVlX7B2TypaAAZXWwGOArrui5v+DQaULEBWEdFtWrK4gUf
CqcTn/n6FGOUi9gthZgmtlbKTdpmDYedLi8WjseOuCEhFwAH1RyoLY0fCPFOhJLNOaQx1HWQQKsJ
0ldZnFl21Sagz4XQb3LXuMpYRynsA2n2hGGKUB36/IEXbjjlKMNERgI+cWPA2zFWOJqoeGfcCtxA
0fsceNNlRoqM8uUjjOwbssPPs6cdluRma2+4qrzxrm0pcDcrlqoOO8XCxG0hErMr44WlmU5YJbdL
X35LINDRUS/2GRkudF7iXsgBgZq8k/AHPs329F7JCIMdWlW1wAvvu/eISV/QiUfPIEk79u2TWgD7
Vw/zJN6wJQF/y4fwhuwpa/z1rJsAJFEoFlhOK9PwlDi3lSMPycAnpO2r+RSpNF5XFPSW3vSoSB8X
zfdFTi9TbV9SM/2eph6c0uoTp+BhavsHh1vvNhvFM9ltTsX9dQQtwWSflzOsnHFV5t68MojdRQZJ
4DJsP2N9e7bhoo3tPKzktGy567krw4B+PPXpWxeDKiMpGJ4pgzg6QWUyIv4R7zPXzLvjCUeIEu3q
qyPkB4Ckj8BkPF03ZKc8/wGE4NmQ+S7gNK2i54FbBjDYCvVOHmw6VjYJlKnQWG6A4l1lNn5O0+OJ
JB+hb1G2CmAZW/lDPPRr0VIhEJtqPzKbjwLzm1l061ZXKed++dST+VjLon3DCMbRePLwYy0OjiNW
vltSGYfQIvgd+h2GIrJKEaSHwu3JQNc02wE820FfAHKY8/4U44rt1bu/kPJT01eM7Z9YjdUmhw7C
Z2F+QZ6XK24DH6ma3zoRjhtW8Kk31xxdmCWAe1qZyoe9boQwfeAqoeWZYN76apWNX/7/fO+fYS67
ZBmIlvz9fO/LW55//tvH//rfVaf+0kz28zt/H/NRJUauh6lc4PIPmwX1jzGfIPaDHT+QAnEEYpoG
DP8x5vN+C6DyCr6qOaWIFP9vzOf9hs/IdUz+xxS2968M+fgN/jrjMy2iGgHAPiZuprAsHu4v6Qnk
V2jvdYWHxqtx96VolF5ozsA3DLJ+oABWsYX9q5K3avDvDOL40mNtiSny4xM7HhWalpMTdGQjvGw8
rRjNLQcpjOnkXqrizUAHKQ3jwaURaNt37aZQznMCe9DWnzuaVIE4DaRyuy9DSGWStufS+8vAxqcq
LaWtZV0vkCRBxq50aVGRDu11HMPXTQH6WCaFXYZVPs+1eG2khAIl4b7MY7uTcQ8uGbU38+enuSWG
3ZTBe7UMp3FmXhgGzuPsZ2TRud/HdP7lUDiikt8vYo9QzpqlgcvcBvW2eP0mSGhKlRm+Cyv48Cvf
2GjvYTKYGx9laxP2/fsA7qSNAv/cNajqbuxeZTGO8ShnUwgDaabyFRITs0ErR2rLtHbp0iKLshPI
vRFpTHBJ3WkdGyyUbAS1VdQgLNnGyjrGoQ1iBUOdkXxm8fjULjGOHW86hYXNzTe1Z+5qzv/h7lyW
21ayLv0uPUdFApm4DboHvJOiKJGSJZkThGRbuN/vePr/g+pUt61TZccfPenoieNUlC2RQCKxc++1
vrVA/XCZegu2TZaiKVFolmhkcWBhvN+hbyT2NN1qVvpayOpZSxQQ+gJucQQIpA6OlfGDouZGH8r8
JjC8e8sq0lOaYf2mdemUk38IXfuxr3ifDsUNETcoLkPj4jsOcscetZjT1MTbNcNW69IfmgQBWw3J
Vx3dyrri7YpDOb6RJUyMpU0jkm7jIVLjXm96g+IUXdUsCtC7QlsWVWjPfBgONaqBhgAR2/TZyNGs
o0yGs2tzOzKaa6iTy+VY1NzYcCd6+sOcQokChjPR0qHIaXrjOViNk9gmQf/aJyVsKffLLP5flIGz
Ef302lqhfzvp2XKw+7cYw3BavgV2yUvPotxFTzFMEmVOt8u8jIVDWOl6yw96iBXW8ZGJWZ1HdyOa
K5onWbnpUO1lJZr7wNuikQJqgLtmTdIG9i8NnavQeEaopAfmc8j+Ue8s4pHKsJzytbJIOkFJ+81u
60eyQ8CG2tlGI9iaQJ3z2PJtcg5ppG0Wi3GQnA2L55oJ8WIwCnj+WpxuY9nedpl3zpzirZJ0sCjT
TAVNwPbEPRjwjEtmXKP2x4B/lneN0G9r+Eurwg7g6pb5GzHL7yH5s74c5aHKvuNVyHHzgOqiffgS
uf6GdimSXjn2vMnkNQuoJorc2+vlLB3NOBtXJv2FkRN4HG1z4pS3jiB7AvWteRtX0ZpEM3I7NKxA
kx2trVghm5usx6qjFm8dXsFEDa06H2gZfcONbIeabm8vdkUCd2HSOasGvP+mnp6NjBa9anHIt7Tp
qawNR48XNlXxLsbBXkw43+tK/mjg47m6fBu4eotJwEzBn3PX1vYKwF63anQ0Ll1BeJ4BeWPhVDJY
jlYPV46ualVJxAiD+ViL7ElK/0lpmnWMymcV5Wg4jK5lupd+ocAwlqEmkT60PI25o5NDQxaILaIf
9PmTQ5pnr60XPDkTqVHETNAm7epL7TrltgK9BvFBof5BSKWrem12r6NiZQg48GYyfOnH4Idl/AjM
5jvXXAfLAcAtopV9Lcg3MgZvrrDZvPKi3rpYSc4J80wtmDZwgOYmOG0/C/VcTS3JB72aNv1SfK3P
7vi9r2hUJrmgray9R4NhfW+KA4p5AgYQrxByUld7Dxymg5FkYRpVtSY2et0NVrAUEhV4164Cs1Ub
23pobbKMKJXo76lbac4THyxmq6lLmk2fRleaGjdx3lzDzMcXOPJ4M1/uVh4PyAKoAqhiP3IgqyhY
AdqhrjFnSZiHq9rEfZJ1HvhLjW01osYdS2OmRwUr5cxjnBGTuRuoh8ntUODpw3OLCHfuNh8aGFar
Mu2J+J6nM7a1qb3Ruq3AMaIQdFechIGo6PqcCbXlRF7coqmD59iuZurECst7sS1rGpidbm9yM0ho
nyGlckrvMA/uLZEwexk4ynjmHlgD3bwMV4AoLO5KSz5GNFvdO2wfkH4ICdKavVax6uucHrTGARZO
qZWvW9CjSyBXJxDLvBeg3CwbI6AjhvFddm8GmQu49Yp0YTMdAftF/IZVjGdd04NLaRELrxseOw+9
kwbGTihSncCQmqh0nPyxgQCkMZ+LoDf2uUUjWKbjSnT6ngM+SYETwR6u9ZBVKl+aDsI/5nvNHMhJ
Lnjkmz/gHNlu/5VR9J4EiHSvp9YD4hN3Y3Y61lvN2Pz3683/aCf/ZVj8fzN1/n9woOw6tpCzm/k/
l5wP4bfwkzX9f/+rv6bK5N2aH9keMIKVyVnmX+Wmrv+DoTIjZUmtNw+IcSn/VW5K5x+sEPVX5Ifu
zHXvv8zplJtk4RqkrJmGormi/3cKzg8E8C9WZVcJHNuSibLOhFr/7JT2zZTjdNguwpaOboK5KR/P
nUR5lkXpKxGhMVFHcmuOKQyVQQEF9sd9IeaR82hgghkRZpRTeIFKk9X2sP7pYv47a/nfPMyu4lPh
nZeGMc/Z53L5J2u51GjfazG/ozPDYRMYPyZeWPu0jL90cXRfsAXCEkEjLshyXU4pOkg4zPd+hIA6
dMG9hfQ3HWt4rWUOW9zmIOtpbG5/+JSfinYDwjLSbY4Gc+aKbor5W/z0KXssc0030ob3q1CSVanM
W+bDOlK1+9hw9oxXdxqn9J09Fm8JdnN9svt1N1JYlrRBJ4rkXWggLS06q97+/rPJv1nhXTz5uo16
wbCFQ/D8r59N2GTGK89lExNetZABmSGRlrn0AbLnwaPhOfgjcKGyhjTcmpeCfPJT0ebBPsiEwjub
8roojCO0lkUVOhv2bHM59HiRVUuaV0KsqFdn4d4g3GuP3tPfapm2x0a5sCgJrdYtHwaDNn5EZWAE
vvEHp7/6+6UnywGRBdN6x2Alf1q/XWmbtucmFTTCHv9kJa+5ypHSZ/o69jMQ02aFAdUL400y5ga0
tpKZIOTNzusfhia81wLidulOMAPrqBiLUj3qmC4WY5RVK0K9KtcLVv1g3pZqIPXLxSKtY9MgmI/o
RJf7vS1zsXXtEmyUTxNkFlE2mbX3IkvSJmrDo1YL4umQtafxwDveS5aThVooIqRyEaG+zc74uPaZ
D8o0hUi2xgXwzw38P/IIJJSLX4UjLikAgC7Qj2D7MOYt6Of1SXCqO9gNIjwmHds6rV6oYsmR8G7r
xllNzndK/K+tJs4RMbEo+WbZk33K5prcpyc7xzEANB7QdyKBGJj/y5h+bTbVTFoLVFH5uJnGyGGW
p58DL6KVa6MiM2fBhOI0M/FPh9AZFt/jXt8L03H+9Pz9fZfgRWfrhg11wNVhbfz6/ayRHiA6Qlrq
dkvxmLyZkYRHlb7FYOwHm48YFx73BkX7oqj4I260Va0nqBIBU1NZGZj4bKh+9Ytt45wi2ecPT+H8
lP26zc57NoR2Pqij686nT+gx77XkQEiBlzvPRZVdmIDNAsprfHRyc1umjNN7jC9dyofXYUNHHsIz
fYjfXCylQE/ORRy6iNZRD8b+mgCD9ZDRG6hz9zGLE06tm950Hgf4PGZcn9sxPkRQEhYztGcyuAGO
Zp0Kku/+cOk/Mpc+fTG6HpZkgzHZXZxPdBM91PzUL9lU5t9UDe5jM5BLTn8Mo2C2cDrtUQU+gbry
HE7lrpDRqRYshdpQ5/nmYL5G4tdBu/JMMEZ08hJkH2FinQwnIu7kPoeoFSGHiXElmuLszKQAwMVJ
rrbadfKrKxyKc5ZhhdUsZ2a2RrshH/aagrlvUua6HoqMcEZNVZJfZaieC4Xkrwzf9DG/uAl6TTty
vgUyuPn9Pbf+vvO6c2PIkMbcF6Kj9OuqHGxFxluJwpJJPc5OR50tj+N6wtcPLLUVAQF5xn1fqvPH
tdIDLliac4PbKL5xr5XfP+so5GWqTl6unRMp9nWPJtmXG19Y6IjD95JjOW3PBwvFCykCzErCkWMF
x0WSY7/Y7XfWx7FyGJpGxQ9PGOcG1m865S+1wVLw7OxI+twt49tlivy8oDKvhuZOVCDBC5SO0hzp
9rQ3vqW9AhJ5FGZzqMNyb+DApk42zhK7txaVjFzmpfWx0AoNguXoffv9xfycnsQrFnrO3BkTwjW5
pJ+2sAKkZccAXyxs4aL2CleidB7jQjtJoBvOMH99M3wjCIxAqg/a3PXjQW9CkFBpwpWSjKWsKHjH
g71n/v7++8/3d+oJn8+kYWeS1sbpxP50s0uztke94znwyuhtZn7IqXnhuIBt07sB+PcyWN5aM8N3
08iPQcTHvOV7IgT3smO9k3r2A1bOG3ms76IqXyD4vmdSPw8Na2KM/bOATOJbRMyoBzen2plFtUXy
ls5c31Q9gQShuaddjImVxiG7hkgqT5qmFkamDrUK3nAccUAlsXdRgfrMnYB2T7qqEgO1qiYBNrBH
6OyecejjMC2q+xbb7aKeH+KPe1vb5XFKeljTDEojxdbSOfaeHLSzG0bvoxW/FYN+bgvrPPnI7UqE
25G4T03zFPPlDcVv//0V55p+fvcbghJZdwXrQTepEz/RjqbaLJQR6YjPp7JcNxhmbb9p1+UT7gIs
yQasfsNH8+FO+SrRUJopv0Tnzmqn+YWmrT3UOdUYM4522VnFRhrlcXCCeK2MzllRMd4NPcbq0dLF
CmvPwRKZtbTYexlttyYpixKahZ+ixfCjtTup4wj/knd9+0Ip+5hMFhNLTGGoEdcUquM6Hn1SV5q8
WSaunhyshEiggp4PZ0a4uuZN2ZEigG8J1DhY08o4iEKrDxKAyqJ3WuCyQ3e0s4mJBMqQbRzgeuay
LALSiCOA12tcCc7abgaAFO459LzX2kbG+SEYMgMXuDHzfGQ893WdElURuveuC2mxSvWnPORJj2kh
T+DdBoe4DU75sduuRekSc1ugXMtERNEiT1YCMwaqA3VB0+crG1j9oa3dW6pFd4fXc5xQUia9q2+y
rruxKvM0zVclgJrMiFE/GnleLqSYnuhRrPWuw6PUk9JBeRjowXcckLPTmfMI087Hpn4pwvHU4i1d
dm2ULsuSKVExaOTzFds+kzaYCy/eZtFzPh8+VO9eBDsaKiYWaFy2UDOi6Ulvph0MAziHhr3yZQz6
r0zecVRAiQv5O8qczL0mkqc4pb8+2BYc9TvRAbAmJL7DYVkTe58upcZlYJ7nrAIG41NWzPQOuPQe
mqEl2RzrgCMTfU77RCoGfHqnvEG6F24/1h9tCYRGtrOQL5Y2tus8tc1dWTRiFRYRqvUIviWq3snd
Y7BF3u8cJ5QXM927XQw03Jsxuk6huw8KpJdN3g3rwP8e1j2zdi3YaCUHNmZkEYGjSw5m5k0m4RF2
hLaMXf7MDQejmMh9z4sKSrrz5LoFPkmM3oQhvkQDncemQxFnhVjeeBMnyxMFvGpvMjjiUB01xTIK
trbuzdToglXW0pAHy75kRrwbulNEXOGh6YdFWRhPWsdrK08aHA95qGNN55VkePz2Pi7umsriv2jh
0+Z1j3AyFb2w5H5MwRLkVcgcecKsyZgXtjd61Hk1Dir54SKSGZn0V3VI02jgfKf0YelI9AG07Ao2
KYjA/hhuo749VBXHKvxjABDAr348LYMiLl0F4mVSPIkQzheiSOON2/FamOzpro8x9UK7WWe2YKCX
mvaqB63h+P64Hgqb0Xqt37rOHplRsq71NGekbT81okABpQGwyl0jWRtj1cFc6PYIzOW+ILNhOWce
CxVrsx9V7btEe/Y6Nu/c6tmxktG8KepVFIpNMDYKTkp113Y1+e3avoxCmp7kQG+HgoVapRvGB/k6
c8G5h/Gb3rvmDq3Tq2aCzRyS6htks6+5Fqv9YBVbznzvskVempGgsbSYda2iRp87X3zfyvo2CCff
uLJ/8wrnaxQYKEHbytgYMqczPuJfhcy1TnLvXenle1wxEckVnCvPSm4qJ4XHldrkkuhsAMBTmZOm
iKSI8MmN+FSa3Y7BDSwKzJU4vw9RD2nNHPp9nAGCzAo+uBZRxsW6Q8sdGUuJnJCtaNraaJAXFEPu
0Rte3eqMWSQ4RhaxySpD316HI9+gBFrW+W23KB0cKp1ZAuJt4eOg9ABHLnJ2YR7R1EVSXvvJuenx
rQrn5uPDftxcT5Hxw3QQFANU/wEppSxLbmPZFZsmceAz1Yo2YI5ut2idvVbA50eJ2MqIW9HgNi+l
2JJj7tNW7aHlt0O+79r3hn594kmeam+8z1X00kWVdkfnmoSa9glJH+27gGKfvgDaX1RWLVr24lDF
sMkC1R1CTUX3PUwSHQmGGT6MiTzLrsM3TV4LOWECeJPpQBKfMsBVWH8M/UY0wj1Ug3OvCcCCg/gy
gqZq8DXdJFV6Qk2RLSveGktA/AvNCJ+Tuio2eYRrPJ8eyhoyn+5qLjzXehfG6bNsQPPgYzKWzWhe
I9u8QAPmnaE4SBtGXt72ufYgUgFTpAtvQoVZOgcmtrFtCDuDLbZVl77wSkxWKgMEoVq+8mhybUce
dohuLhOgRHxJC3NapQmCOqMvik2XAYC3kCavU61jSGm22wopoE5S9sab9Kc5tykx5a3lB2pvTjZG
PHIuqoCBhZTko9TJRF8dudQitznPCo+WLjmxeJzrr2Znl+u8zeUWc9i6z2oc/rNNJ+44boOfI3W6
j49mBlUGQhJoVsDGdPCrI6kKmzyzg31re89losk9vfq7MtXxHTP1IveJ8cAgma+lPpcdL+7Wi7JV
NV/7ygnX+OGGQziE7xiZb9MkCZ8C3XnWVIpGINaye8MuECqQOE8AT3BiDEj5/O5L6b2jejBPoW3d
pwjUDr55iaYhXymOkKsSL3SkQKoiEVm3lmMeCngLHL3YX+qgvxgpWUN+WfYsDO6N1Ay1AnMBzaxP
NNSPFUgRozJoxldfBzucFrUYf3QEMs2r21zmMez0zpqO1ZwmE4Z1s+HYGG+cEPAewv2X3tPajZ8z
JmuwFa6HgFY7Ebik7gK4aiMQPW4N2jKh7EXpC8A5R6kqQWmvmuLZ6fNHs3WgDyY9IxpU6+wQ1tUr
MnooE2pTMwlvA4eT3CR6ONApBDR3kEgTdVCtH7dWskZ1KF97ihAkotGWMzzqJcVd8OeE3iJWD0Ce
aAfq3X0Z+/0h1/ZjTfqHETEabrz+bIZjfg4UJB6mzswQeE3W4JObME0vFQXSSie/fgNH+5Ufbe6R
He9QUnsnMetqOdk3OyrhAJBlzMxhPnUyfS00+XXyeX3WQ0056SX3VdWON3FonSwynshc2EXPBGwm
GyfR3hNULljgT2UQhxu9Inxs8NHFjtqFt7O9NnrkiFZP85KCyoeINr1oec6aR0p/QFf7moK56oRT
3aV9DbXZQanv9l9sh0rE0mmFfhRKakjevZamgkqTF0/iGNd0StGKlVQn0bC2TVkSM5sQj6aZXMrs
LusRAto1txUq38dAF7kgLz+LMf22lYsMIfLK7RBpFVGxDUSEil1W0bGv40dm2gVWHCZfHy/tXuZf
EbPi/W55qWvUYsw8kFh/IBd1VhPU6deMSnTpFVwwWH6nMpp5x1F4Y5l9stA8lgwpTceAXhZACzR1
elHeWS4dtCTShnWoU38CFEX96kdU+BlpAhmpf+vaYt0TIZBs8qBeCpBSm9ghcMKiOCIkL7zxi1sr
oj6qw4FtSXbnOtaLtVfxfACpuOZG/d0vdBP9tScQfkFbmiZE1rGivhZJR4OGd15NM2ar90TRt9mL
aQxPbc5rNYo6cBuj+ubVB+wL2Dwbl6Rmj12LQ9OMSei2ekT1yykvR97p3vaBfgRH5CxHjX0w9l4d
BKYw6B2+zXztq3KodqEawffXNDe0ydoXljMtRZzqa3Ad+RpLd48ElcNBXCFWyOacsqkrN2HZ7gbm
5HvR66uGlcqnG9S68sPHj3dU7x6txtwQrfWYOVpw4m4wkW68u+4maJS5M+lRLcK8ZtpoOlunceix
jAknJJLICnO8gbeCJZQida6mnLIslkkYrbs09onnrfOVQbAdjvdkz6i7X5s6h1ZeGaTRxeFJhE+l
zrItrNpfMspbOMW0NxDEIJ/uH6EDsYa9SCzQqM5V2orM43Ed5cy2YkiCS+iMrF/V26tk6t+LJ72r
wztUs4gjhReugpYHoQ/9y2QgUfno0NYxtBDNlydlJJQlIaGfemTw6Cas+Ca9JpP32qc0oVI7PX2U
wHkPiC2fYMx/3IfIOFAL1VvA7awHLf4SaJyPevwEuYPSusYCisg6OHJ64XXkagSRx3zIRDbnvMOj
VYx0fR3w2AF6ZUQ9fB/SJdZVZ9xqJnwIyP+E1lJjGybWFJrJCyYZVPZIiQGMoJeFSJLgNrZ4EqOE
Plkyxkh+Xsji83lncQyN22xjk+sZlZmx5GZ6SzRR5FoJEs5QwqnmOcIitQtpYSBwf6REQA7ae4jW
+D1pEkD864juca37Yj76mVb2lY5AiDzYVze59hg6sE7CNuq/A7VDvlRsemUjK40JdZQgKncffww6
p9fCqCb2R5pCaeaMO/S3fHzbx6okdI6vIwlaTlav2yKz5zZ9xIF5ircj5VAWoaAICixGd0DItS9c
TuiF3aWoVPTQGvZVBNXjyHc+1n7HcZy3h95W1VZUOe3maZTb1hUkz1euuBGRdzdoA2iofBAno034
sINob21qnJvYwWjH8XSXOlHEHuxfWIZfqyyOXixb9NsonpAB1waUBG+yD3iW5G0XWhz1RHOKM46r
U9nzkLicWptGiSPgQHdLhttDMLnyps0hDjrIDj9+GZh5yl9X03ZxVnFno7A4oTOmxgrShwhxLnQj
uGwm85u9k1fOTetW/KLCXsJ/yV4Gzr5G4d3p4Lx2WCRA1I2ZezJClOa0pBY9nfc7I0lvdVLj4L/Z
Lh3wfINc3r4fZuwLO1HNxIzKoYaYYcWGdzBpT1iC3MQIcYrsCIJqsrHEMl5BunXiHMZRZtwmDVa6
j7mOxKIxoW7Y6vWcLGQP8Y2XQyhrtbOHRX3BVe8OtuLgTUDKUx1m5uOUdhWq6O+ZoekPdtfcSZv2
NtHh0yO/kx6mtjNqxKdUlWKtaXa4Czw84FUh3nUhvK0eNs9+H+NYnf2SZYoxwMa879RZzMBee5fI
Z5aJpuhKjRY8XQ/9fD8i9NC4HxcjFrcuBs6dCIuv7YSLn9SgydBBLac9I/ICukoT+tDT8n3j9P5G
zzFpTyH+griwH1tdc7ZtQKkDMjVT/SXH2bX1hp6oN0K3dlYavhRKEzCnnGZD0ty7Cw1T18FEjimM
kc5Muj1AKGz2Ne/gMsacWOjBq4pJ0dPSIN/X9uQtbDxwh2QizMx9ysw4PclYYo/VHP62ecoZRVz4
aWptV+1ar53m8B4pLp7Sytd81rgPAWfOtLZBoLrEN6lGgOExO4fg2a82XOybzEcxMcfa+xGkMWy/
Ww7kJLxO6UaBRN7k9H11EquTq55RDwsWOy0NH4MBaitqfGaTCZ00YfnudnCDbxStHukLwY7s0fmc
0xL9ZSBNcN2Qv6WusT+iwEjU16LiyOrFAbCa5ns98aaviGxg9yxm56BiD6cQSdAKqt4QJxuYT57G
4jC5w3PGeQSVNyI5WRqHMkPEqKgQOQjsYztqN03U+0svLc1t53FysceDW6EYrK3oxm+dx8kW/ro2
vGKpSDpDKfdspB7Hy8eEvZC5Kwd8K1TI9KiU9PJlmip4apDjVlI9mWH/pZ0tcJW7TXMLUaApxGZo
qGSHFn9Nk4Lv0cyRZAqnHg4dSkowInbOIvRdYKDCnVpY01iOXN17xFOBI2SgQZdNsPlKj9ela/Bu
hFF6tKW9MTP5TaFQ3CaSr1vmCHmc7hGykcWWSOH00aCCmTEtsx5EUpL+aW5mfJ6bUT1JgQJBQH9R
Dk2JXycUwchO/IHBEfNtduBSLoLGoIO6FCOSPSEgRZVyPGfG4G5qW3tug67YlWYFkCxHn1iN+8aU
pKM5xF0m2jgAlcSeRx1BbT8a37K0415pGXown9zxaKqBYaXhhUoM6bwOVSe3vdUf+sJz1/fniZSB
19E1bbrwc1tDfR526sMA5LjnCAJ+goFr16yH1h92ucb4Rzo4aSGlNA2Hnyl7B8oKHrVCupQ75e2U
IwzHyrMShjgKN2lPXQU84uPzzfIVwhH+0jSQq/CzMObT//xf/x/qZGAj/HSf5jSJv7IfZnrE//wf
D6/V9x9+9osqexbKfPyzfwpl3H84hoNMAbuqBLUgDEYo/8QvOP/Qpa6Ui2hbYRIwTYY//9Jl6/9A
qG1ww6W0GLEKPsW/hDJoaJi+IfE2/xXw8K8Ii1/u0v+5a78NORDMn3RENwg9WFPyc4x6zkkOAagP
/qOO3+mB3cehVOQJdpecOKheip3Vqx/lHKHJtrzQ+v6eyDJc8dcoTo9lnt7/dP3++oC/fKC/zRc/
PhHSGMoMxzGYj/z69FZmp/H4oDlIxv7ZVsha4tLfxJa/giSL3BVgW9MNAN6STR8mV1x+qF96cA6t
k14teRZRdKfZ9XMcohy1UcUuQj2+Jll+bLkbC9fpLmPeEj3rbzrNfdTqaI2OW5XhysJCQThefRgb
vqoRpNcp5j+abna/y+HCS/CAwp02H5qQxsfLlV1Lw39XbgLlKfjGldr20+VjhyT94TIHYxUWyXST
v506CmIKtIXRziTUJLtv7fZS69E3N8ST5GwFzr5sYgjhQbUPPOfRLAirkdm7JZtLbRq3bftaToea
RFm6SQ4OH2lnV78NvvVBfLKL7Jr7ybXNN1kMXcJ3tSefmjwOV2312lfaViti1I9uRfe1Bo0aR+ZS
YVytk7u0i3A6NyvAACvM+rhQCqwooxN8SSnvx/hqQsFcmgUnFZg/NAqpSkf/BXoQAFUfLyhJPkN1
wBaaGMlZldGV48AzwXknTC8n39BuI8Zxjru1HXnSC65LhRu9dt37lmVWBPzwmoXn4x7FTruzzfxW
yf7SjjlSZhGdRnP+5I79WEwgJ8BWUgj0JMXRHpSCs1ASn5yESDhsdHPgT82hlUDTNX1lBP0je38W
gcTbgC6g+dAU2yrqnmkmXTwL028dm+fafbDpTvRtdiz5/0zFyF8wadHquyyrn1AAX/+wyGf5zs+b
OW8n20YUPqd4oJX7vJnXoa3XHV02RDfAmpB3CY2nKm6trZcm93OXg2tOZR/p66icY0K1HzLZQ767
MuBO/vBqsT6rOASBIjw64EJJdDEQe/36xFlOIfwoFgynuG9m218aqS3nORaHLNSi6MvT7jxpzO3j
/Fq4PJF6D4azuDPCceEZ7ovKm0MeHPIx+hIqDxhtRCGfHFXQAwem+AZc9hhYzcUz+8tk5hw4wQYX
I8nfXg2GlgciDQBllGF+r8ccGkb5Q6MlHxc8nq2/dckBLiN7U4zyCI5l5afa96Lon0Gkn3Te9Jik
87lA3unisZT0bedZHlreQ1fo5zpg0mQkVzIqaQvFor5KcNbzPyUX4q3T0z+M9I1ZGvLrveVq8q7G
boN6hIL016tZTZM3BhO9QMJqNgG4vcjunwds0VadXqNGW7c/bLN++HjWy4r9RTEAQGIHB6E398R7
fQPuAOUvPSa9IteR7XgskDHrT79fhHMW0d8+qDSFNDDnoNMUnzQuwAP8KrARVsBMTin5pqUVUOV0
+RVa/QlWyC4K5ulsfJrfC2FK7Ffx2JA8JtL0XaTjZUite0oQya2mGD5JNizlJ6dcM3/QTA8NWtU2
eumUeYbh8aRmRnMIu/RaiPxamQSdqOaAwflb5cldWI0XCFSXACK+4aSEHaSPrj8uBTjdqs2uKmGV
6Jn2mLN5WbWxGdiM276Ecxq+NxFqg6J5TuYF0303PCxr0gtOGlsDMbenoLRARqb3hvS/fawLTd3Y
2GoH3nlAekCss02W+aVvmSWhKLh6prULrPikwmQl2i3F4GleMRN9TE9uEqc+jqDuN7+/Ifq/vSEu
jyHvdlaQ80kMwnujn60b4EJhei670H0sOn2pHFJj5uFpquZBIeGKxhRdFVL4XnNOESyIchBPU0DL
twpaqJDdjWCiVnLRqvhPgpA5Pupvi0ZJNgnqFuiJct5LftKEtnZtGZlgrwjmCCYXZ6ac+/btc9An
RxuUMou1PuRTfwEqfs1oAUWS4YBrtgeLqX/SasRcticUAow5YspRex0qzuhBeqwZt9Dq5tXjq92k
jG8ojW7V+DXUxZJInHcrze8LLToVNviNKfrWjGrncYcJfj0P1jWviZlmgj2/MnjpMIbMrqZZn/Mc
IK7sD3PKHABTBGTJfet6ay/l+jJeijEHzZjDo4ISoMXFo0c2o6O6u2aEBNQUGk3aWVo3bOdlhDZr
09vjXeCDLPWrU+vu++raVg06pE0RJ0+5FZ1oRNC95BuV1aFI7cdskjsaXFiY4qPPqz000STMxUdl
q11JZsDCfchcwuASfJxz0LThtpdUQUvna/t1eCoCazcKb92xCCNDPpT0fn+/+P7NfUV3QpYY2hNO
TR9nqp/uq5tkvd+lkncAPpvFXEqAML0n9+vOsZqH3o3l8ve/UJ9X86d9Er2TdEzUgw7hGZ9WUgz/
1Zx6VpJD1rrEbKLLo7TeZAwZlLexnnYXI5orlfa2jvxLGJPEgNBkris0Xa/+eX755fjyS935WdY2
fwhyM2xOjNDNODb+urAjN7LFMBj0OFmuuRmfPb19xucxESZPgeYb+Yui297L+jlt6MX+/moY84//
fDXoQ1KIc3rFq/lJa136ooFyy1sjNN1qYQCt16P45MbWjkvDOKre1LQBUPxizyKG3qMrtgjr9rmt
coY0Lgwavf6CQYSefqTzBk3YyUic7BeGtgkEgAJtMMplX073Xev8aeP6N4tHuo5JJJdpcIwxP5Xs
UFqgluFDochzb6vC/i4JNF/6erftDKRCaMNmpukclzg/9lEKx7a4NWlmgEXYaS5KFg6xw8xsqnj7
//7KWp/XGfpZYRuOwAXAn8jtf72xBAiMiWVz4GXmtxgJR134T1lgDss+MKHx42ico7NBGF90XFqM
KTg2QBpBSzhuTN4uYBS0N7hlRy0OntIrEZ5zNSoEUO/xEFQtfWAn3kOwoQPek4iCJQFVDwFTfrB1
axLhxqFfsLczgSXkPFZo1gULSdNo7dtm9A1wUk49kh29KKMywkIJLesdr9bCLpHCtnX9HLr++7wc
8pIbmraUw4w9LmOX0XbT7JVp8LrAovpmBJS4Q0dxFVXuOWuDl2E+yQQm8hc/KLbwh65hnV1Hlyqf
xuNrEyGl+f31Rp3+uQLS6b4gXxMcLMH26R/vkJ/2Ekx8gYJHQ65DWm5J80HzY7MaDcIAPGvPySd2
H4Iw+WaKV5GNt2nO+aX2HkPY7vnUbBKbDtM8SmXyCnTvPaq6iwBxTv+R85bqSuCl9nd1Lgv5hV7j
S3esA9hUTQywIhkSQHmWvMwnrNhN7h1unGQv+S/mzqu5bSxNw39lau7hQg4XO1XNLFKRooJ1g6Jp
ETln/Pp9DmR3225P78yodsq6shVA4OCEL7wBzVu/XGp+cUUmif3uZ1PJd17yLAtt75JdEVC/MNfo
wH+BmWl9+1OC0PUcQXXKzkoIbT+xjWtZDsaLDQZF3twspJNvkSYQYMXAFNVZD4923pg9ktQJSlQI
/81DYtG55MCjStDkxAEY9fgOqiBbvfCdyEZqtZ2AalO3cyqaualbqKif3xslYsZdDyOWHYP2daEj
a5wjGVj42NEgSIaeajVeBWYJYbkLIBpnI4YE+cpOin7VN8+plEGSNfNobmTRQYuMdl7bmChZOTgX
Kb4xci9YtaYFjMZ0LvLESJfpQFMrCJz7yZsubLnh8ckyLRXhaqBUUo8YKTr+7E4DzENhNGeP8VpD
iHaZ+nm4siBZkKw7EuJQ+T6L7WjbR+ldKHAnqpmPl5iGz1oZELeZAuXQabgHqvRgWtqxNIsnceiI
c75qyn0tsRGI4NmG2ALNbdSJ0W4ag2RCl8hhFRFPmvX4ZAc9ZfH4xWjTS1T7Nl0GwNdX0peEudf1
HWKvXbMXsYAEW7VsScBr3hkNJbqwRouiO5ZgpTIvckQ5FFZWEdXbhNxsRiPyLI3+KtAF/pqWp3NZ
t7TOHBrmI+qCGMAUcyQUqf020Skb9bmfU2cNMU1RcbxXfYpvzCo7OCWSsWzacav5SG+4BgD4gtns
MDNl4VTnB8EJlvPOQO2h0dJLKwjAjfhHV622Av1e0rhUy+hUqcQ/WvRC/r5Hzf2kkzjbbbIXiXhs
d3tcMfajft2khfD7aWSU6fIbI6PuB0Bt1kjxy1AGL2CKz76m+SjBDWs3iK8rLWWlltgfu+1d0jR7
+kNqPJ7i6IEbPlQRRuUhs24eoTbn1uqskO17ecT1eZQgNtOZkqNMKFaAtenx62nagzmqyKHwBh3a
QcJ1OdJhEiNqf2pkNM9s4wWOYI1JL4LcEXPSyORkbivgvLGyFWl4aGXLob4TTuKFZh+Sqn0SBRV5
OGFtWGIciFqNiJEQMjtbrXNInhwXznSVHNSufcK8HH6yXswLwiv89S4i1ElMq33SMmMjy/pmiLtj
aKKE71/XbXCqIjaYOL2sUd9px+jCR5OAXvat+B56zU8i/DcH+xBn2DrrwdrHYkbxLmEtvCgDmz1s
/7koJ+GRtgfGhLBorS07n2JrNcqYEjH6ntbs4XBeG4O20CSAFvGcGteslqPnxAA9WTsoEzuHaCwO
+aLp7YOHhZC43c4dWDMQcmZtz2mP/ruRDk9GZ8HNbwAks+FLuBiPZf2kNd1SamGhMmLd0OxBDhxE
hUwQEmhj37XOOmTzz3xC5wyZ4dHYeEgDz0XWn2F0VCuviKcdxKfabbZuMLIXtRUmUihhxkwnSqrv
C6/dJWjBUy/SR3ONPxQIKCd7EeFrN8SkYgMM0og8RVoGZFBhBn6HQVIGeR+byW1ThafWukpBQsQa
mmkW+MCSfqDiJ7eGFJ1EOkGRcU+EBrC70m5rn+y4tADBeSaK0SXexoCOQbcGjJ9KSY4N4T52gByq
bZas5GijlyMUpJpwP+uKG0kt1JkaYtLsYgwwN/qTJKXYnFWutbAq/2HIzPJCMZJPWkCOVU7UoVRa
9o4mHfL4QVKGgdUXnlCuu8IZEZGcwk0vMGi+UZh5c3RiZWEgtiNoTFHmrlQDdaJUmaML/TH24eeX
CDotMr3d1YmtLnphxJWjXbjIC0i37dh+TEMPQIsLtLALGmetK+VFb0sY6lp2unZFxxn7y0sJGDSg
D1CJUqleSIpHZdYOP6G391x1Cv5zgmJRVHiJuXG9oHiGkpgjge2p62WilePV8FDJWBhNN+CWdr10
G2/V68ASTF2q1na+42CKtrokwks5b2i18wCoDIRxHC2q6NEEeDDmwuQ71PRVoEXL6QxoEPfFlKq7
aQrjrjZBfGAHyBFTxfcopy8Y0XJOk4dSW98xV0JpWNlF7CwsKSd1giwvRsToq9cIcYGFQp8vJOpe
DOXndERDfrRAh8H7RydXjLcBSYKmuLOiG064YGnlRYuQwSBdV6UK52aECK7W9Z2Pu/3K9NN4k6If
CrH6OkL6bFO55V1GB2vpx3mADiStvlLptg47wkpvFGMeZlU7w2Qg2pTqgEYCaJ9RHda20KCvEgCQ
NkpRFkdcYKjVqu4loEgJ7oUh9+alPo6KnuEtcekt5xEdeBRRK5RL7erOk50bq4/B0ZIURkI/NGc9
oM29lSxkvPh7e4l76Q3Q4evGBWde+xkCl3hLYm+KN3lJhNhKyin3xxfH9+VNk7qnzJQrWmwWZFU3
hWqPi6fWKigP68QHvQPwB9VwH7lPxk3uLhtHaVB39NpFNnoBVfxiY3dDsMwhCc5zvdlyItoYJrSf
0FemEqKFHLItAqbOPBnAGGIqAg7T3xmxNVwZZYJyPB1seOY4oaJ2ENeR8GYqbvFoOyvYgSshsyWT
AixgFUAvCNk6F3LnPbkSK7ltjYem9pBhqBlb2YIW7kvl2XiBgaMvAhmuhdrW2OyCvAQabnKSQ5ac
OEZB29VL9rFjYhoPlYlAUuC04UVm+bueSbL2WOVUbbeOKFe7LvB0Rdaoa6M5kPgfa1FYRnb45EsQ
/Jv4yiz7fRLdgmtF3DaQPiWyTMwc7swmOntjfMgv6pnm+U9hTnkDpQB8XbL7umVzrs25OE+LiilG
eob+F4YpqGXSg/M5aKj+o3BRjvW+ZR+upfjWAOE/s1CxSGUsdSrv1DScvpmkXLl1shIVjX4A856D
Oqo5lUTlC6dAnpoKSz3EOy06I459Fr9otRywSRGeOiumDHo1APyQQj5PdohmtZxUYYjnlYzEvYEL
nMZxORXRRkKKjOgntqYye3eNRedNR4U0yIC/IKagebw5EV/5Et1wKbutrYziXYQJXHCGe3ESNBtR
uXAUTvVcD/A28ZgoTLmx4WBDW/EcFB8J6UduYx22JnGwFJ5dmF2uQclIsVd9IfVzOlyLPk6vlLC8
043anzcumATaTvifnr7QK0ga65T2ii49DEF6pZf+SRuCa7PMuiVMnd7iXZmcz6IEDdZIRwQSWJlf
HyGUbK2YY01SYbz2qDuawzYlll5W7OxQpSwSu46MFKJNLGNlqcvMgpgyRFqdYBFf+iL6DKjE10zd
sNmJtoERdU8u40VvirivbKxPRcG6t7N1AqFGqNOBib0ehnhqzmQJYaQITuvy41gpB1EEK121QyA6
uXWMctvKzjTaUnoj10D+hYJ+UCKAqhKQtN7ZkCgFWOaNypEsfMxkS9laoF/J/NOXPPVPrdHvDJJ7
n6p7pMPCC7wHfONuW6O9sbMgAt6KUEnSoy9i1ObFaCb3hcvj9CImqZz0rpJee8gYs1ZhpSikkLLo
eKUN6po6aG5BahV9PjXILsX7FcVTcTOiK9Qk6rwvmksRRfV0fMAWEpda6a1ZUucTehSWz/woGhhC
bnBEThDNHhZQQVnca8cnVdsGNSFwT+aDb7YUgi1ovLOpPoW9w4JnwWIng0yidWla3Q2s56dojC5R
VCOcMv2zDPJTC5ILptxlw8WJs14GSoq9Gq4bt7huc/8UUG7HSkJM5eA0jM1LzbSeOmGis4a84yK0
6iu2ORCOO71ontTae/BMojb8lG/FwjIC7kPFLFUur8V8Fcno9KLFwhAvdArStJvEqXYgJ67FqkUS
aCX18c7XawReQbAMFGvcMHkRVU5RAHexTA4r+iq1ep93CIyiPodA6NIpmz04301MRqx4ZPgAIBND
v6145UlVrg2dcmWTE6Q+iham+JaIOaMkeRHrUZTGROdQVRmiTA0vXLTraSi9mKQyykgEqjGwbB0i
lIT+tm+yAkRIdI2v/VosdtH75PDei+K+XcbX4vnkKrq2ayr8kXrRYkY1ZnjG5PGZ0PZCTm/lMJqF
Lcof8ugeJCgaNbOgVpptpMWXWrVL7HJbiWaa6st7FuzAlPCXaeRchH77ZIm+bRLelGqz8xseeKzv
yZ0fRTF/2hmDMMWRzzgEHNmGjgcAceJLzPPGObsfYNgnj/KYEnq7VE8uDck/NWO9BTxGlgJ0EBF+
079NBxeqKVU0fTEa9aYvAIXTed+ITVX1AjqsyaYkWTeYAIZrHQJcsTwyWeLmscwuUUCHT/AC03UX
jB6EXD65QCca+9buqYZXDf//kvI7nVFeQuxlL7pWbsUe1lfNdoqQxSCbsnkogUdpqX3IC5ab5TdP
tLluRf1bVNBrPT55XnI9qs5Bgu4jj9ZB9HiL4FHVmhfR5g2Y96n0FPdI5LAU445cVyoOpciRiOJ9
sgyHPKfAdDKPg4MktqrUi2+dkV1Oiyg4U9QtIBqbWUNEAevD1YdrV7mXQ3ygM+8UGtHJpUPeEFig
vRQedBz2cgfwcXcPYP8xczRvoSaggzcosqgkwzDpextdBGd8VM1ur/mw8RB8IPm1l2EMAsmzWwSs
05UsogkHC5sZtiIYWm/hc6JlBa5+HiI2g8HI/aCn4KtaQlLfAI9sWijL+8PRDhEFTSPi0qLCvrwP
2huK+dcEbcsOZKlUs0QtMx6WQSgCGgPNWGRzJ4pQEjYXqRsgYkYRrjTiYyp/ciCmOSnphdY8gL5A
mNNbhjVLxdSCIz3qbmaU9CkFva/3RDAs0SGSTUCOnWh4mC1maZmVoMLP3YLqY2Sl4TFwqb0m1cEq
IxSJh8cIh6gmqB4tiae03U05AKWKDQBQgrtne9JHLXGXvkVYxMGDyQB0dLBWoXWNPVWNM4GwIvVb
mtDDjiboyuiaG8cnBM/tZ1yYkGPENXmmoVBLDPVo9O0+0pA0K4H1UaxCaJrUYwzg8lUlqU8WHM2I
cXXNFjAT1TgL4jy+sNGsEgphin/OHW1T54yC1jYrSkKvDrcnqc0TyrcFEArTXfgszI7OA1BECo+5
vQ0M1tcof4zjHB/3PD52moT6t7FWTLR0US+1ifLneRg+R/i4gVWG0IHp3BqZvHXqp6u2lyjJOqhK
oaCnMTAlfunAz6ZbrWIZHJUJBT+kvBmOvImGOk/qNXPBIasl6TUqcFuuquChoss+02DOIS0A68MC
7g9aa2GUNYZuWovGg1luMpVugmN1d7RCsZOLJfhJ9LFdHQGqwgL0LJpsUG45IcZns0AWa3q5Fv7A
XjXgS1hQ9h9aGRulmqhD9RP3/jrO9U3mmf2CLna5Aeu5zQ12Xx2SPuA/TcFQ3CDic7pFkDnANJDp
a+L+CP6Uoy1iFsVjvgscNCmmj9f74C434ufUMZMlMP1HC1c78OdwP1xsYGMEYxUDgEqKlWooy/Ki
R+6icOAiRZLWzzOChFA3Azhg8e00DErkknKgOqdlFa3mHMdvhNYw51TvMVFBERFohjNE1gwWFlPR
d4lufSvfjGbXrWVMuWa+Hz0miFCEshmvx9Rh4seZNStaZB/i0teXOUIG00qHivnZieBGtQg/dfAc
4gJLekxX2S6N/hqjTvI/dlT6zD2Bs6WgBQxEA3nsRRXgezHRH8aBKhYkYAzTwkXZSNtCqQHENCyc
MvkMSBTJXheIHXJs69Gg58+4YaYb+9SN1W3igXghbTjGUq0uhk6eWzKHU1oR76DYf4GjFQWTgHIi
c2MZBcFNUuJ7qnoo9erGUqaEMUtqsSVRIJQtZN4V0DSO4Z1AJRHyUO3oRDEGGI6oacCwdpaS8qnC
vX6JCc20wXHQJPGwaOxhplv9ve/I84p6CSOGcTzuSy80xMxZh1mSn0Kg9AQNwNYgF8ZoLoJUDcsV
LKZjyv48V7thh1eEK1iB2G5jSGmRi9vcUxq4z3VVr40+BN+jboAqPcLi3ySGvAuCo9MbUElwUSE9
TKAJUOxI4XtDHr/W0t2AUHWis0NElrnVseEkJ2EJqyyRt3+lY/JSwDkJveHGlRE3RrqixbaEbZjB
oTX+WJavqREep/3e7xGwH1R9ZcTsDJT1ao4DdJdwnCM6EHQRECg3AMw32PM9Kk54tkVlRJfjoyqx
5RiteV1k1Qq7rFWixo9NhC9zybZjlsl5aLiIsOGE2AzwUe13aMt7Z83g2w56xWgFP3s1hFXIm0gi
Rv0jVm6vtW7uLefaBZfOQS4/IhTfzfB2pmiOYVrTPQqdiWmbKv1V2HqXtvhreNF7yARbu3FW3khs
3ftXTaacILkly2nAcnNY6Jia4k977JXw2LRidxScaxdj1lYPXgO74uWrHFleOu78mCH1GsJjPPTO
4nVGyLqhqInGKYlHxJTIcZ63IodFkDM4lXHASvjWceXHNCPP8vXn3O7XZsc4AZPepwq7KlTQJTYO
lnyu1eTSZRfr5eHRRe95EbYUjKRC30iBupMdKUfYj5cysTPERW1kS4U0sIAcXQ2+OGo67r7qHmXB
l56Y6hPNynHAwKH3PvG8AdixobcR9NWQuJyKFLcnuOkKZ74KrqNEngXsGH6aJdxwUgtKqJ302uib
wKWNIlsowo/oTCBopF61LSrrrkv2gwDmMHM0fYsBD+Ok8k4xdDu7koRSlw7ywqZ1RdErnPuFdztk
7U1SxK+GZONH2C0jgx1Z9v2e0q/0CedCzqYyXQjqKusDhz7TwqVTPHDIyl3HurpoEgUNfGnRtd2e
lQbVg8lBq2TjZJh90EdkrjqwGGTPD2cyLN4Js0yD6aMl17iL8LazlnK3ZXaQsuWa5S/1EOKZyUF2
jxX6A5wnGiMIJzkKtUbRTVSqZo8mLiBCvb80WEmSHR6L1LqmzAedSo1vdAyTZ8EYbHElOqhZeYpL
U1B3ZXJsjhUOC2ceG/ICxAHmnhbHqOpwmGk+GJayxfoYnUCSIcj2uhRitASsOfNaevk5OkHSR4OI
TUKUHNExpK8CmlQ2vUlH7ld2x2RFPerZRkV+5HemqTytPYPErK44NFQzOYvYjwYeuWQt72Wl+9xo
uEE2tZ8u4fphEz2E6xwFiUQ12dFHNpmKmcXxjeUfulXo67pwzDjGInIgsNPB2TPDs9EkBFy4bysY
sWOrcEehi/qS2IkcaEWwxg5sVAot0/k0C4eKHyHMcbQGJjmQeReAHxWPBLd7kytQcoAlF5zjopXn
EvwPwVTF8Qk2ERXSOCBAifCWd5sXSjCrOoBLN3GJSgD82LImaTVxi2CYI6vPcTvRBEZB4deJrxDD
PSd2v59mRAdTDZFKbqJv13nN/pUidwsEO++zeQUcvjVWhW5L80bikKAOaC1pSGhSjl9GoDwaCZLE
rp4vDBGVeV6aLmUhzoFb0Lq3nG1eO6u2UVCbYItAfp/SDGFstgilven1z7bD9jK9pSzxrDkCW/Mw
js66uJikMCyTB6WseOfQpOxgVtC9UUPPQYTbYwa7Av8RKAvmPElVf2UVXCEIVlMAqbnqlQG1AwEW
SvzT3aUFIiL4W0mUBnK3T6lYEu96JezcGuLMiKuDMZAHjKjZ0XuDgj6Cn1kXxjxIqOp1Q3J0hKhG
pQUHo2yvNGpc2G5h95jbhNDVreSMn6dZLcLY6bF6SC1GP+ynwa+1SlnaOSfAqJ1LRZeWhccak6uA
bcdq5r5MOTERPpWWBRmE+u520PFaizTK504wr0rnENb03TwEOGpXl+eIaYRQGlJ8zDXrczrYIvQR
MiKl9+Cjd7agnajsEOnfWEzq1i16PNPVc+UnTPpm7ZZpdsiCjpMAYnVkKcDHSkjGQZ9dUj3oZzhZ
DCsYFDsPd/VlqVlbkxwYU0UrmKtp81LiDD73DKLXSJU/ao23zKxonMmBNFzhe0cCkZ7UnuRpMJEA
GHPryRrjy9EtuGnkBXSoHHOzihxEdNJnR7QUbYUHTVGqmttP6ehHFwWy07O5RLVk6cDFFK1gnxYe
Wqht9IaNrexYXSgFm0mumReQQvGyKstFITsHz6ILbTbyzmlNNia3fWoCvN5l90L0y/rqJa6gkkk6
R9FIxcdz8eEw4ePQN5i/uPWlNmxltTdmSCeP2KBQis3B4rGqMwFmRSM1Q7TPkPcUDrvZ2HB4N01/
w1o66k6y8j1IPjHyCrDI5zT0V42rXzs5ncY4kK9pdV3GoNWZyT6lXiwcZAU+q5/IuDMk0VZV2uMY
UTgerPxqUnGK6gBwRm3eRT2mt8pwpdu9tIL9fqsUUGfZUiEo3aJzjUPLSLvNGHTK/t55aoO7ClOq
chSwNzKpBVJvagj5yRbHLN1MwmW5fZAbtr3AZVLSd+yXHTQiLxYmOJDE56BorZn5OVSdW13C/itm
gpQZAk62aMXbMqJJDslpi2F4XiA+Z9TsBDrFUwQWbjvocxqaqCRP0gFxm8suKIgbxuBTZ2O/7pbS
CRWE3VAT4DYqvdRcUy9desszK+Uy4F5WsO9o5hRbjEwJbg3RjXKhs3i6fxdSsOnITRI93xq+C10n
R5jEt8NZghrUIs7dA6blZd8b1FLIGqfOh+tJ7Vz30ZuDPIipKO40Y6W/dbY0CRQ3nmzesnGZb3Hr
3U9bka2/aPhXAXzH9pbuMmY/aExMb6ev0DCq2mKbStE8MOliqTFepWnqvQxg47CVqB+dAElqE0Pa
kMK/mXMnWuogVIFquNswfpKOEc9gzdOEViy21uL+WM56RypkCp8rc7Q2AWwxL0NzRaffAPkgm6k9
yf60yVdN8bEi0mie81Y11tNukWv9RsdACnOoWTs6r21jbEyN4N/2jJ0HLJu6wFMjCqdZfZHo+j5P
RL0zCEEWx2cBgG7h6c0Ew1cK8eTxeUV//0OU9fYNHvYtaO1HohP8EcBNyO7pSCACbv8BuN3oFdrv
BpwgNSMxoZFPkta0SyuB9CBQAVNaQUHwrz9V+TO+h4/VTcNUaUEC4VO/R1TZEd48o4lH4dRZXlmj
tp/RAtTHe7PBnxwULwJq8ewNr/xfYxh9y1z6x/+D/+uXBxEcoeXk+3DXvAJafq2auH5jSkHJET+9
zYK0PqBpUwf18O/+0leuz88v9IWcdBhyyEnHz0mQkhXVJXCTv3/50cXn//m7ptlC6O07+d/ppqab
+atrxEfuufnMxXXzg1DphTcEvj3OUu/L91H/VW1mJEoLsJ3E1/RB3wzOP3v8v36yt3H869/57s5P
GVJuYvy9IEu/fXpQaf/as/9whW+eXfsw4RxlW6fEwhcL5NshUD+AqOdLALgZ5P/+s//TN4/RrmCZ
ve/N6x90DRcPC0nAt6/vnt7+4GBIIKMa/Os9vKozWd/38Ihb21RiLWo0P3l4Rf2AXbKNFurbB/1C
r94ABfveh5ehHqKrAPvwbd7/sPT1D7YOiRDZwl/t1QNtF7jf97167YOmG7LmaPSUxRfH3rerXvsA
tBc9bwNo9y+26mUO6vc+vc6ep7GwEfv92dMrH8RPYD/+ek/vAO5479Ojdq+y5UGW+tnTO6x6R6Ep
AnF++nob7V9o9asGBrnvHwQ46IaKGfzb1sdTfrMALGT/VQfCLtj36euX2wKRTfsyPd9oIb/HUP9O
3KN90MGomLb809OP8AcSBG1AERb9WrsA/E7t3We/cH2Aq6MYXyKfH/ZAhROA80Fmn5y+/o2D4F9Y
LL9H0dhJxp+n+Dl4rX4WQf+zX/gaP/7559+ExyJA/O4XRTj99tmvU8wu/v+P72KsKcb75odfY77p
c778+ZcH/PNHf/dZX5/q6zc3wWt5LE+4JEwf/eU239QHfvuEGe0YfBvcMjW//venScDvJ+BfXXd2
rHD/OJGqfL3WlDUQ9nz9/39+7fkxPn4qg++ubBg6W8kfw/en1OVfuuv5McmP6Q9XnoKe914ZuCZm
KNIeG7kftB6Ut5P1vR+wwokkDqTH1/R1DI5/W4v/fTdCigIr7f1DdEn61iRfryNeqmJPMfF7H+Ay
QEf1h1t+SzXefeUs+YTIxvDdTb+d6O+99JVYV6/Vt1f+Eie+98q3wetnfLa+S7q/nMDvvfRv+Y9z
QyXfINd674UPTXU6pt+N85fz8t1XphNcYwIv/YYI+N9++xx4r19v95tqxHs/5SH5cVtBJUeF5fne
C4tVWWdfrzPd8dtJ+t4LX2VxUH03FLoCAfXrJ/3ne+z/aRj6+yn2n+20kzvUdzPlD3Oo916atR78
sIn/Iajzlxf/2fn6e/Hlz6fu14LSz/7s+5BC/MYpfj2W//hfAAAA//8=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96">
  <cs:axisTitle>
    <cs:lnRef idx="0"/>
    <cs:fillRef idx="0"/>
    <cs:effectRef idx="0"/>
    <cs:fontRef idx="minor">
      <a:schemeClr val="lt1">
        <a:lumMod val="95000"/>
      </a:schemeClr>
    </cs:fontRef>
    <cs:defRPr sz="900"/>
  </cs:axisTitle>
  <cs:categoryAxis>
    <cs:lnRef idx="0"/>
    <cs:fillRef idx="0"/>
    <cs:effectRef idx="0"/>
    <cs:fontRef idx="minor">
      <a:schemeClr val="lt1">
        <a:lumMod val="9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</cs:spPr>
    <cs:defRPr sz="1000"/>
  </cs:chartArea>
  <cs:dataLabel>
    <cs:lnRef idx="0"/>
    <cs:fillRef idx="0"/>
    <cs:effectRef idx="0"/>
    <cs:fontRef idx="minor">
      <a:schemeClr val="lt1">
        <a:lumMod val="9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  <a:ln w="3175">
        <a:solidFill>
          <a:schemeClr val="dk1">
            <a:lumMod val="65000"/>
            <a:lumOff val="35000"/>
          </a:schemeClr>
        </a:solidFill>
      </a:ln>
    </cs:spPr>
  </cs:dataPoint>
  <cs:dataPoint3D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</cs:spPr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lt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9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10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95000"/>
      </a:schemeClr>
    </cs:fontRef>
    <cs:defRPr sz="9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9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lt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9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95000"/>
      </a:schemeClr>
    </cs:fontRef>
    <cs:defRPr sz="9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266700</xdr:colOff>
      <xdr:row>0</xdr:row>
      <xdr:rowOff>9525</xdr:rowOff>
    </xdr:from>
    <xdr:to>
      <xdr:col>3</xdr:col>
      <xdr:colOff>876300</xdr:colOff>
      <xdr:row>6</xdr:row>
      <xdr:rowOff>57150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ichiarazione">
              <a:extLst>
                <a:ext uri="{FF2B5EF4-FFF2-40B4-BE49-F238E27FC236}">
                  <a16:creationId xmlns:a16="http://schemas.microsoft.com/office/drawing/2014/main" id="{7FCD8818-37D2-7741-D610-5C3037D3C41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chiarazio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95475" y="9525"/>
              <a:ext cx="1828800" cy="1152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Questa forma rappresenta un filtro dei dati di tabella. I filtri dei dati di tabella non sono supportati in questa versione di Excel
Se la forma è stata modificata in una versione precedente di Excel o se la cartella di lavoro è stata salvata in Excel 2007 o versione precedente, non è possibile usare il filtro dei dati.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9525</xdr:colOff>
      <xdr:row>0</xdr:row>
      <xdr:rowOff>9524</xdr:rowOff>
    </xdr:from>
    <xdr:to>
      <xdr:col>5</xdr:col>
      <xdr:colOff>1038225</xdr:colOff>
      <xdr:row>9</xdr:row>
      <xdr:rowOff>28574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Responsabile">
              <a:extLst>
                <a:ext uri="{FF2B5EF4-FFF2-40B4-BE49-F238E27FC236}">
                  <a16:creationId xmlns:a16="http://schemas.microsoft.com/office/drawing/2014/main" id="{AD0C6224-226D-8B45-492C-F6600BE241A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sponsabi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9075" y="9524"/>
              <a:ext cx="1828800" cy="1685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Questa forma rappresenta un filtro dei dati di tabella. I filtri dei dati di tabella non sono supportati in questa versione di Excel
Se la forma è stata modificata in una versione precedente di Excel o se la cartella di lavoro è stata salvata in Excel 2007 o versione precedente, non è possibile usare il filtro dei dati.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0</xdr:row>
      <xdr:rowOff>16976</xdr:rowOff>
    </xdr:from>
    <xdr:to>
      <xdr:col>1</xdr:col>
      <xdr:colOff>1234124</xdr:colOff>
      <xdr:row>9</xdr:row>
      <xdr:rowOff>142042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esponsabile 1">
              <a:extLst>
                <a:ext uri="{FF2B5EF4-FFF2-40B4-BE49-F238E27FC236}">
                  <a16:creationId xmlns:a16="http://schemas.microsoft.com/office/drawing/2014/main" id="{CC171B00-1865-B5E6-3478-9050FD498B27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sponsabil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4" y="16976"/>
              <a:ext cx="2520828" cy="17650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Questa forma rappresenta un filtro dei dati. I filtri dei dati sono supportati in Excel 2010 o versione successiva.
Se la forma è stata modificata in una versione precedente di Excel o se la cartella di lavoro è stata salvata in Excel 2003 o versioni precedenti, non è possibile usare il filtro dei dati.</a:t>
              </a:r>
            </a:p>
          </xdr:txBody>
        </xdr:sp>
      </mc:Fallback>
    </mc:AlternateContent>
    <xdr:clientData/>
  </xdr:twoCellAnchor>
  <xdr:twoCellAnchor>
    <xdr:from>
      <xdr:col>5</xdr:col>
      <xdr:colOff>198782</xdr:colOff>
      <xdr:row>0</xdr:row>
      <xdr:rowOff>41412</xdr:rowOff>
    </xdr:from>
    <xdr:to>
      <xdr:col>9</xdr:col>
      <xdr:colOff>405848</xdr:colOff>
      <xdr:row>16</xdr:row>
      <xdr:rowOff>182217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0FB3F406-D743-4DC1-BA51-AA465983B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104773</xdr:colOff>
      <xdr:row>10</xdr:row>
      <xdr:rowOff>16975</xdr:rowOff>
    </xdr:from>
    <xdr:to>
      <xdr:col>1</xdr:col>
      <xdr:colOff>1234123</xdr:colOff>
      <xdr:row>15</xdr:row>
      <xdr:rowOff>102700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ichiarazione 1">
              <a:extLst>
                <a:ext uri="{FF2B5EF4-FFF2-40B4-BE49-F238E27FC236}">
                  <a16:creationId xmlns:a16="http://schemas.microsoft.com/office/drawing/2014/main" id="{75893F86-AFEA-3D51-1464-AACD6E51AADC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chiarazion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3" y="1839149"/>
              <a:ext cx="2520828" cy="9968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Questa forma rappresenta un filtro dei dati. I filtri dei dati sono supportati in Excel 2010 o versione successiva.
Se la forma è stata modificata in una versione precedente di Excel o se la cartella di lavoro è stata salvata in Excel 2003 o versioni precedenti, non è possibile usare il filtro dei dati.</a:t>
              </a:r>
            </a:p>
          </xdr:txBody>
        </xdr:sp>
      </mc:Fallback>
    </mc:AlternateContent>
    <xdr:clientData/>
  </xdr:twoCellAnchor>
  <xdr:twoCellAnchor>
    <xdr:from>
      <xdr:col>5</xdr:col>
      <xdr:colOff>198782</xdr:colOff>
      <xdr:row>17</xdr:row>
      <xdr:rowOff>61912</xdr:rowOff>
    </xdr:from>
    <xdr:to>
      <xdr:col>15</xdr:col>
      <xdr:colOff>533400</xdr:colOff>
      <xdr:row>32</xdr:row>
      <xdr:rowOff>90487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57B5001D-B4A9-FA30-7420-A23A79DD7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476250</xdr:colOff>
      <xdr:row>0</xdr:row>
      <xdr:rowOff>41413</xdr:rowOff>
    </xdr:from>
    <xdr:to>
      <xdr:col>15</xdr:col>
      <xdr:colOff>542925</xdr:colOff>
      <xdr:row>16</xdr:row>
      <xdr:rowOff>165652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4A34A65C-8E53-46F7-9C8D-13F5EAD5D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1654</xdr:colOff>
      <xdr:row>17</xdr:row>
      <xdr:rowOff>61912</xdr:rowOff>
    </xdr:from>
    <xdr:to>
      <xdr:col>5</xdr:col>
      <xdr:colOff>0</xdr:colOff>
      <xdr:row>32</xdr:row>
      <xdr:rowOff>90487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Grafico 2">
              <a:extLst>
                <a:ext uri="{FF2B5EF4-FFF2-40B4-BE49-F238E27FC236}">
                  <a16:creationId xmlns:a16="http://schemas.microsoft.com/office/drawing/2014/main" id="{524BB49E-7299-4896-B9B1-DF3967C9CC2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49579" y="3300412"/>
              <a:ext cx="2560571" cy="2886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104775</xdr:colOff>
      <xdr:row>15</xdr:row>
      <xdr:rowOff>159027</xdr:rowOff>
    </xdr:from>
    <xdr:to>
      <xdr:col>1</xdr:col>
      <xdr:colOff>1234125</xdr:colOff>
      <xdr:row>32</xdr:row>
      <xdr:rowOff>132520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Regione">
              <a:extLst>
                <a:ext uri="{FF2B5EF4-FFF2-40B4-BE49-F238E27FC236}">
                  <a16:creationId xmlns:a16="http://schemas.microsoft.com/office/drawing/2014/main" id="{0442E15D-88B9-08D6-FF70-86A7BB41C2F3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5" y="2892288"/>
              <a:ext cx="2520828" cy="30711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Questa forma rappresenta un filtro dei dati. I filtri dei dati sono supportati in Excel 2010 o versione successiva.
Se la forma è stata modificata in una versione precedente di Excel o se la cartella di lavoro è stata salvata in Excel 2003 o versioni precedenti, non è possibile usare il filtro dei dati.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423862</xdr:colOff>
      <xdr:row>5</xdr:row>
      <xdr:rowOff>123825</xdr:rowOff>
    </xdr:from>
    <xdr:to>
      <xdr:col>10</xdr:col>
      <xdr:colOff>195262</xdr:colOff>
      <xdr:row>20</xdr:row>
      <xdr:rowOff>152400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46B358A-7A81-E072-7057-58D517DC45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466725</xdr:colOff>
      <xdr:row>3</xdr:row>
      <xdr:rowOff>0</xdr:rowOff>
    </xdr:from>
    <xdr:to>
      <xdr:col>16</xdr:col>
      <xdr:colOff>590550</xdr:colOff>
      <xdr:row>18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F7CE135-A0F4-8362-1AB5-F498A2B03E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295275</xdr:colOff>
      <xdr:row>1</xdr:row>
      <xdr:rowOff>114300</xdr:rowOff>
    </xdr:from>
    <xdr:to>
      <xdr:col>18</xdr:col>
      <xdr:colOff>247650</xdr:colOff>
      <xdr:row>16</xdr:row>
      <xdr:rowOff>142875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8C7698F-A252-C0A1-2011-C39A21DD34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385762</xdr:colOff>
      <xdr:row>15</xdr:row>
      <xdr:rowOff>66675</xdr:rowOff>
    </xdr:from>
    <xdr:to>
      <xdr:col>12</xdr:col>
      <xdr:colOff>385762</xdr:colOff>
      <xdr:row>30</xdr:row>
      <xdr:rowOff>95250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Grafico 3">
              <a:extLst>
                <a:ext uri="{FF2B5EF4-FFF2-40B4-BE49-F238E27FC236}">
                  <a16:creationId xmlns:a16="http://schemas.microsoft.com/office/drawing/2014/main" id="{03475DE0-A7ED-E942-C3E1-159E5A5E7C0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86187" y="2924175"/>
              <a:ext cx="4057650" cy="2886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niele Fiocco" refreshedDate="45066.588511921298" createdVersion="8" refreshedVersion="8" minRefreshableVersion="3" recordCount="25" xr:uid="{13F94656-64EE-4A06-A63E-0E13BFB5A747}">
  <cacheSource type="worksheet">
    <worksheetSource name="Tab_iniziale_2"/>
  </cacheSource>
  <cacheFields count="8">
    <cacheField name="Codice" numFmtId="0">
      <sharedItems containsSemiMixedTypes="0" containsString="0" containsNumber="1" containsInteger="1" minValue="1" maxValue="25"/>
    </cacheField>
    <cacheField name="Cliente" numFmtId="0">
      <sharedItems/>
    </cacheField>
    <cacheField name="Dichiarazione" numFmtId="0">
      <sharedItems containsBlank="1" count="3">
        <s v="PF"/>
        <s v="730"/>
        <m u="1"/>
      </sharedItems>
    </cacheField>
    <cacheField name="Data incarico" numFmtId="14">
      <sharedItems containsSemiMixedTypes="0" containsNonDate="0" containsDate="1" containsString="0" minDate="2019-04-17T00:00:00" maxDate="2023-04-21T00:00:00"/>
    </cacheField>
    <cacheField name="Regione" numFmtId="0">
      <sharedItems containsBlank="1" count="15">
        <s v="Liguria"/>
        <s v="Lazio"/>
        <s v="Trentino"/>
        <s v="Toscana"/>
        <s v="Campania"/>
        <s v="Veneto"/>
        <s v="Lombardia"/>
        <s v="Emilia"/>
        <s v="Marche"/>
        <s v="Piemonte"/>
        <m u="1"/>
        <s v="Friuli" u="1"/>
        <s v="Venero" u="1"/>
        <s v="Calabria" u="1"/>
        <s v="Friuli Venezia Giulia" u="1"/>
      </sharedItems>
    </cacheField>
    <cacheField name="Responsabile" numFmtId="0">
      <sharedItems containsBlank="1" count="6">
        <s v="Carlo"/>
        <s v="Lucio"/>
        <s v="Cristian"/>
        <s v="Damiano"/>
        <s v="Daniele"/>
        <m u="1"/>
      </sharedItems>
    </cacheField>
    <cacheField name="Fatturato 2022" numFmtId="166">
      <sharedItems containsSemiMixedTypes="0" containsString="0" containsNumber="1" containsInteger="1" minValue="116" maxValue="949"/>
    </cacheField>
    <cacheField name="Fatturato 2021" numFmtId="166">
      <sharedItems containsSemiMixedTypes="0" containsString="0" containsNumber="1" containsInteger="1" minValue="100" maxValue="900"/>
    </cacheField>
  </cacheFields>
  <extLst>
    <ext xmlns:x14="http://schemas.microsoft.com/office/spreadsheetml/2009/9/main" uri="{725AE2AE-9491-48be-B2B4-4EB974FC3084}">
      <x14:pivotCacheDefinition pivotCacheId="113962536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">
  <r>
    <n v="21"/>
    <s v="Bennarrivo"/>
    <x v="0"/>
    <d v="2022-08-12T00:00:00"/>
    <x v="0"/>
    <x v="0"/>
    <n v="300"/>
    <n v="300"/>
  </r>
  <r>
    <n v="11"/>
    <s v="Bianchi"/>
    <x v="0"/>
    <d v="2020-10-16T00:00:00"/>
    <x v="1"/>
    <x v="1"/>
    <n v="748"/>
    <n v="700"/>
  </r>
  <r>
    <n v="19"/>
    <s v="Bordon"/>
    <x v="1"/>
    <d v="2022-06-28T00:00:00"/>
    <x v="2"/>
    <x v="1"/>
    <n v="949"/>
    <n v="900"/>
  </r>
  <r>
    <n v="10"/>
    <s v="Buffon"/>
    <x v="0"/>
    <d v="2020-09-04T00:00:00"/>
    <x v="3"/>
    <x v="2"/>
    <n v="453"/>
    <n v="400"/>
  </r>
  <r>
    <n v="9"/>
    <s v="Cannavaro"/>
    <x v="1"/>
    <d v="2020-08-31T00:00:00"/>
    <x v="4"/>
    <x v="2"/>
    <n v="260"/>
    <n v="200"/>
  </r>
  <r>
    <n v="4"/>
    <s v="Del Piero"/>
    <x v="0"/>
    <d v="2019-09-28T00:00:00"/>
    <x v="5"/>
    <x v="3"/>
    <n v="624"/>
    <n v="600"/>
  </r>
  <r>
    <n v="8"/>
    <s v="Del Vecchio"/>
    <x v="1"/>
    <d v="2020-06-12T00:00:00"/>
    <x v="6"/>
    <x v="1"/>
    <n v="680"/>
    <n v="600"/>
  </r>
  <r>
    <n v="25"/>
    <s v="Ferrara"/>
    <x v="1"/>
    <d v="2023-04-20T00:00:00"/>
    <x v="4"/>
    <x v="1"/>
    <n v="550"/>
    <n v="500"/>
  </r>
  <r>
    <n v="14"/>
    <s v="Inzaghi"/>
    <x v="0"/>
    <d v="2021-06-19T00:00:00"/>
    <x v="7"/>
    <x v="4"/>
    <n v="556"/>
    <n v="500"/>
  </r>
  <r>
    <n v="18"/>
    <s v="Lippi"/>
    <x v="0"/>
    <d v="2022-05-15T00:00:00"/>
    <x v="3"/>
    <x v="1"/>
    <n v="871"/>
    <n v="800"/>
  </r>
  <r>
    <n v="2"/>
    <s v="Maldini"/>
    <x v="1"/>
    <d v="2019-06-10T00:00:00"/>
    <x v="6"/>
    <x v="0"/>
    <n v="455"/>
    <n v="400"/>
  </r>
  <r>
    <n v="15"/>
    <s v="Materazzi"/>
    <x v="0"/>
    <d v="2021-08-16T00:00:00"/>
    <x v="6"/>
    <x v="4"/>
    <n v="391"/>
    <n v="400"/>
  </r>
  <r>
    <n v="13"/>
    <s v="Nestra"/>
    <x v="1"/>
    <d v="2021-04-09T00:00:00"/>
    <x v="1"/>
    <x v="0"/>
    <n v="567"/>
    <n v="500"/>
  </r>
  <r>
    <n v="24"/>
    <s v="Oddo"/>
    <x v="1"/>
    <d v="2023-03-12T00:00:00"/>
    <x v="5"/>
    <x v="3"/>
    <n v="350"/>
    <n v="300"/>
  </r>
  <r>
    <n v="5"/>
    <s v="Pirlo"/>
    <x v="0"/>
    <d v="2019-10-26T00:00:00"/>
    <x v="6"/>
    <x v="1"/>
    <n v="698"/>
    <n v="700"/>
  </r>
  <r>
    <n v="20"/>
    <s v="Prandelli"/>
    <x v="0"/>
    <d v="2022-08-03T00:00:00"/>
    <x v="3"/>
    <x v="0"/>
    <n v="500"/>
    <n v="500"/>
  </r>
  <r>
    <n v="6"/>
    <s v="Rossi"/>
    <x v="1"/>
    <d v="2019-11-29T00:00:00"/>
    <x v="8"/>
    <x v="4"/>
    <n v="427"/>
    <n v="400"/>
  </r>
  <r>
    <n v="22"/>
    <s v="Sivori"/>
    <x v="1"/>
    <d v="2022-12-17T00:00:00"/>
    <x v="6"/>
    <x v="4"/>
    <n v="800"/>
    <n v="800"/>
  </r>
  <r>
    <n v="12"/>
    <s v="Toldo"/>
    <x v="1"/>
    <d v="2020-12-02T00:00:00"/>
    <x v="5"/>
    <x v="3"/>
    <n v="643"/>
    <n v="600"/>
  </r>
  <r>
    <n v="16"/>
    <s v="Toldo"/>
    <x v="0"/>
    <d v="2021-12-17T00:00:00"/>
    <x v="5"/>
    <x v="4"/>
    <n v="525"/>
    <n v="500"/>
  </r>
  <r>
    <n v="23"/>
    <s v="Tomba"/>
    <x v="0"/>
    <d v="2022-12-18T00:00:00"/>
    <x v="7"/>
    <x v="2"/>
    <n v="150"/>
    <n v="100"/>
  </r>
  <r>
    <n v="1"/>
    <s v="Totti"/>
    <x v="1"/>
    <d v="2019-04-17T00:00:00"/>
    <x v="1"/>
    <x v="2"/>
    <n v="919"/>
    <n v="900"/>
  </r>
  <r>
    <n v="3"/>
    <s v="Verdi"/>
    <x v="0"/>
    <d v="2019-07-24T00:00:00"/>
    <x v="9"/>
    <x v="0"/>
    <n v="328"/>
    <n v="300"/>
  </r>
  <r>
    <n v="7"/>
    <s v="Vieri"/>
    <x v="1"/>
    <d v="2020-01-17T00:00:00"/>
    <x v="6"/>
    <x v="2"/>
    <n v="302"/>
    <n v="300"/>
  </r>
  <r>
    <n v="17"/>
    <s v="Zanetti"/>
    <x v="0"/>
    <d v="2022-02-06T00:00:00"/>
    <x v="5"/>
    <x v="2"/>
    <n v="116"/>
    <n v="1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D02D3D-18B7-4541-BDC6-E9E51C1BD5FB}" name="Tabella pivot1" cacheId="0" applyNumberFormats="0" applyBorderFormats="0" applyFontFormats="0" applyPatternFormats="0" applyAlignmentFormats="0" applyWidthHeightFormats="1" dataCaption="Valori" updatedVersion="8" minRefreshableVersion="5" useAutoFormatting="1" itemPrintTitles="1" createdVersion="8" indent="0" outline="1" outlineData="1" multipleFieldFilters="0" chartFormat="9" rowHeaderCaption="Responsabile" fieldListSortAscending="1">
  <location ref="C1:E7" firstHeaderRow="0" firstDataRow="1" firstDataCol="1"/>
  <pivotFields count="8">
    <pivotField showAll="0"/>
    <pivotField showAll="0"/>
    <pivotField axis="axisRow" showAll="0">
      <items count="4">
        <item x="1"/>
        <item x="0"/>
        <item m="1" x="2"/>
        <item t="default"/>
      </items>
    </pivotField>
    <pivotField numFmtId="14" showAll="0" includeNewItemsInFilter="1"/>
    <pivotField showAll="0">
      <items count="16">
        <item m="1" x="13"/>
        <item x="4"/>
        <item x="7"/>
        <item m="1" x="11"/>
        <item m="1" x="14"/>
        <item x="1"/>
        <item x="0"/>
        <item x="6"/>
        <item x="8"/>
        <item x="9"/>
        <item x="3"/>
        <item x="2"/>
        <item m="1" x="12"/>
        <item x="5"/>
        <item m="1" x="10"/>
        <item t="default"/>
      </items>
    </pivotField>
    <pivotField axis="axisRow" showAll="0">
      <items count="7">
        <item sd="0" x="0"/>
        <item sd="0" x="2"/>
        <item sd="0" x="3"/>
        <item sd="0" x="4"/>
        <item sd="0" x="1"/>
        <item sd="0" m="1" x="5"/>
        <item t="default" sd="0"/>
      </items>
    </pivotField>
    <pivotField dataField="1" showAll="0"/>
    <pivotField dataField="1" showAll="0"/>
  </pivotFields>
  <rowFields count="2">
    <field x="5"/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Fatt. 2022" fld="6" baseField="5" baseItem="0"/>
    <dataField name="Fatt. 2021" fld="7" baseField="5" baseItem="0"/>
  </dataFields>
  <formats count="1">
    <format dxfId="1">
      <pivotArea outline="0" collapsedLevelsAreSubtotals="1" fieldPosition="0"/>
    </format>
  </formats>
  <chartFormats count="2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3" type="dateBetween" evalOrder="-1" id="10" name="Data incarico">
      <autoFilter ref="A1">
        <filterColumn colId="0">
          <customFilters and="1">
            <customFilter operator="greaterThanOrEqual" val="44562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1FE858-CD26-4E36-89C0-E102CECD686A}" name="Tabella pivot1" cacheId="0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 chartFormat="3">
  <location ref="A3:B6" firstHeaderRow="1" firstDataRow="1" firstDataCol="1"/>
  <pivotFields count="8">
    <pivotField showAll="0"/>
    <pivotField showAll="0"/>
    <pivotField axis="axisRow" showAll="0">
      <items count="4">
        <item x="1"/>
        <item x="0"/>
        <item m="1" x="2"/>
        <item t="default"/>
      </items>
    </pivotField>
    <pivotField numFmtId="14" showAll="0"/>
    <pivotField showAll="0">
      <items count="16">
        <item m="1" x="13"/>
        <item x="4"/>
        <item x="7"/>
        <item m="1" x="11"/>
        <item m="1" x="14"/>
        <item x="1"/>
        <item x="0"/>
        <item x="6"/>
        <item x="8"/>
        <item x="9"/>
        <item x="3"/>
        <item x="2"/>
        <item m="1" x="12"/>
        <item x="5"/>
        <item m="1" x="10"/>
        <item t="default"/>
      </items>
    </pivotField>
    <pivotField showAll="0">
      <items count="7">
        <item x="0"/>
        <item x="2"/>
        <item x="3"/>
        <item x="4"/>
        <item x="1"/>
        <item m="1" x="5"/>
        <item t="default"/>
      </items>
    </pivotField>
    <pivotField dataField="1" showAll="0"/>
    <pivotField showAll="0"/>
  </pivotFields>
  <rowFields count="1">
    <field x="2"/>
  </rowFields>
  <rowItems count="3">
    <i>
      <x/>
    </i>
    <i>
      <x v="1"/>
    </i>
    <i t="grand">
      <x/>
    </i>
  </rowItems>
  <colItems count="1">
    <i/>
  </colItems>
  <dataFields count="1">
    <dataField name="Fatt. 2022" fld="6" baseField="2" baseItem="0"/>
  </dataFields>
  <chartFormats count="6">
    <chartFormat chart="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6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375BFF-FA80-490D-BFAC-31A9EDCA4F81}" name="Tabella pivot16" cacheId="0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 chartFormat="3">
  <location ref="A1:G9" firstHeaderRow="1" firstDataRow="3" firstDataCol="1"/>
  <pivotFields count="8">
    <pivotField showAll="0"/>
    <pivotField showAll="0"/>
    <pivotField axis="axisCol" showAll="0">
      <items count="4">
        <item x="1"/>
        <item x="0"/>
        <item m="1" x="2"/>
        <item t="default"/>
      </items>
    </pivotField>
    <pivotField numFmtId="14" showAll="0"/>
    <pivotField showAll="0">
      <items count="16">
        <item m="1" x="13"/>
        <item x="4"/>
        <item x="7"/>
        <item m="1" x="11"/>
        <item m="1" x="14"/>
        <item x="1"/>
        <item x="0"/>
        <item x="6"/>
        <item x="8"/>
        <item x="9"/>
        <item x="3"/>
        <item x="2"/>
        <item m="1" x="12"/>
        <item x="5"/>
        <item m="1" x="10"/>
        <item t="default"/>
      </items>
    </pivotField>
    <pivotField axis="axisRow" showAll="0">
      <items count="7">
        <item x="0"/>
        <item x="2"/>
        <item x="3"/>
        <item x="4"/>
        <item x="1"/>
        <item m="1" x="5"/>
        <item t="default"/>
      </items>
    </pivotField>
    <pivotField dataField="1" showAll="0"/>
    <pivotField dataField="1" showAll="0"/>
  </pivotFields>
  <rowFields count="1">
    <field x="5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2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Fatt. 2022" fld="6" baseField="5" baseItem="0"/>
    <dataField name="Fatt. 2021" fld="7" baseField="5" baseItem="0"/>
  </dataFields>
  <formats count="1">
    <format dxfId="0">
      <pivotArea outline="0" collapsedLevelsAreSubtotals="1" fieldPosition="0"/>
    </format>
  </formats>
  <chartFormats count="16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1"/>
          </reference>
          <reference field="2" count="1" selected="0">
            <x v="1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1"/>
          </reference>
          <reference field="2" count="1" selected="0">
            <x v="1"/>
          </reference>
        </references>
      </pivotArea>
    </chartFormat>
    <chartFormat chart="0" format="7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8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2" format="12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2" format="13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1"/>
          </reference>
          <reference field="2" count="1" selected="0">
            <x v="0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1"/>
          </reference>
          <reference field="2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787F41-47DD-4673-ADF6-0BE3CCB725E5}" name="Tabella pivot17" cacheId="0" applyNumberFormats="0" applyBorderFormats="0" applyFontFormats="0" applyPatternFormats="0" applyAlignmentFormats="0" applyWidthHeightFormats="1" dataCaption="Valori" updatedVersion="8" minRefreshableVersion="3" useAutoFormatting="1" rowGrandTotals="0" colGrandTotals="0" itemPrintTitles="1" createdVersion="8" indent="0" outline="1" outlineData="1" multipleFieldFilters="0" chartFormat="1" rowHeaderCaption="Regione">
  <location ref="A1:K3" firstHeaderRow="1" firstDataRow="2" firstDataCol="1"/>
  <pivotFields count="8">
    <pivotField showAll="0"/>
    <pivotField showAll="0"/>
    <pivotField showAll="0">
      <items count="4">
        <item x="1"/>
        <item x="0"/>
        <item m="1" x="2"/>
        <item t="default"/>
      </items>
    </pivotField>
    <pivotField numFmtId="14" showAll="0"/>
    <pivotField axis="axisCol" showAll="0">
      <items count="16">
        <item m="1" x="13"/>
        <item x="4"/>
        <item x="7"/>
        <item m="1" x="11"/>
        <item x="1"/>
        <item x="0"/>
        <item x="6"/>
        <item x="8"/>
        <item x="9"/>
        <item x="3"/>
        <item m="1" x="12"/>
        <item x="5"/>
        <item m="1" x="14"/>
        <item x="2"/>
        <item m="1" x="10"/>
        <item t="default"/>
      </items>
    </pivotField>
    <pivotField showAll="0">
      <items count="7">
        <item x="0"/>
        <item x="2"/>
        <item x="3"/>
        <item x="4"/>
        <item x="1"/>
        <item m="1" x="5"/>
        <item t="default"/>
      </items>
    </pivotField>
    <pivotField dataField="1" showAll="0"/>
    <pivotField showAll="0"/>
  </pivotFields>
  <rowItems count="1">
    <i/>
  </rowItems>
  <colFields count="1">
    <field x="4"/>
  </colFields>
  <colItems count="10"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1"/>
    </i>
    <i>
      <x v="13"/>
    </i>
  </colItems>
  <dataFields count="1">
    <dataField name="Fatt. 2022" fld="6" baseField="4" baseItem="1"/>
  </dataFields>
  <chartFormats count="23">
    <chartFormat chart="0" format="0" series="1">
      <pivotArea type="data" outline="0" fieldPosition="0">
        <references count="1">
          <reference field="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4" count="1" selected="0">
            <x v="9"/>
          </reference>
        </references>
      </pivotArea>
    </chartFormat>
    <chartFormat chart="0" format="10" series="1">
      <pivotArea type="data" outline="0" fieldPosition="0">
        <references count="1">
          <reference field="4" count="1" selected="0">
            <x v="10"/>
          </reference>
        </references>
      </pivotArea>
    </chartFormat>
    <chartFormat chart="0" format="11" series="1">
      <pivotArea type="data" outline="0" fieldPosition="0">
        <references count="1">
          <reference field="4" count="1" selected="0">
            <x v="11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7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9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1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3"/>
          </reference>
        </references>
      </pivotArea>
    </chartFormat>
    <chartFormat chart="0" format="3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" connectionId="1" xr16:uid="{EF666C4B-3175-4D26-8F85-B5AE8DA943AC}" autoFormatId="16" applyNumberFormats="0" applyBorderFormats="0" applyFontFormats="0" applyPatternFormats="0" applyAlignmentFormats="0" applyWidthHeightFormats="0">
  <queryTableRefresh nextId="12">
    <queryTableFields count="8">
      <queryTableField id="1" name="Codice" tableColumnId="1"/>
      <queryTableField id="2" name="Cliente" tableColumnId="2"/>
      <queryTableField id="3" name="Dichiarazione" tableColumnId="3"/>
      <queryTableField id="4" name="Data incarico" tableColumnId="4"/>
      <queryTableField id="8" name="Regione" tableColumnId="8"/>
      <queryTableField id="5" name="Responsabile" tableColumnId="5"/>
      <queryTableField id="10" name="Fatturato 2022" tableColumnId="6"/>
      <queryTableField id="11" name="Fatturato 2021" tableColumnId="9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iltroDati_Responsabile1" xr10:uid="{6689C010-4C55-4EF3-8AB8-5B3C08606929}" sourceName="Responsabile">
  <pivotTables>
    <pivotTable tabId="4" name="Tabella pivot1"/>
    <pivotTable tabId="5" name="Tabella pivot1"/>
    <pivotTable tabId="6" name="Tabella pivot16"/>
    <pivotTable tabId="7" name="Tabella pivot17"/>
  </pivotTables>
  <data>
    <tabular pivotCacheId="1139625369">
      <items count="6">
        <i x="0" s="1"/>
        <i x="2" s="1"/>
        <i x="3" s="1"/>
        <i x="4" s="1"/>
        <i x="1" s="1"/>
        <i x="5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iltroDati_Dichiarazione1" xr10:uid="{6F17D241-E0D7-444D-B801-3A6C2FD1F4A4}" sourceName="Dichiarazione">
  <pivotTables>
    <pivotTable tabId="5" name="Tabella pivot1"/>
    <pivotTable tabId="4" name="Tabella pivot1"/>
    <pivotTable tabId="6" name="Tabella pivot16"/>
    <pivotTable tabId="7" name="Tabella pivot17"/>
  </pivotTables>
  <data>
    <tabular pivotCacheId="1139625369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iltroDati_Regione" xr10:uid="{2C150DC2-E212-4510-9DC9-15729F136481}" sourceName="Regione">
  <pivotTables>
    <pivotTable tabId="4" name="Tabella pivot1"/>
    <pivotTable tabId="5" name="Tabella pivot1"/>
    <pivotTable tabId="6" name="Tabella pivot16"/>
    <pivotTable tabId="7" name="Tabella pivot17"/>
  </pivotTables>
  <data>
    <tabular pivotCacheId="1139625369">
      <items count="15">
        <i x="4" s="1"/>
        <i x="7" s="1"/>
        <i x="1" s="1"/>
        <i x="0" s="1"/>
        <i x="6" s="1"/>
        <i x="8" s="1"/>
        <i x="9" s="1"/>
        <i x="3" s="1"/>
        <i x="2" s="1"/>
        <i x="5" s="1"/>
        <i x="13" s="1" nd="1"/>
        <i x="11" s="1" nd="1"/>
        <i x="14" s="1" nd="1"/>
        <i x="12" s="1" nd="1"/>
        <i x="10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iltroDati_Dichiarazione" xr10:uid="{C869EC2B-AAD6-4053-83A4-7D204565BB2F}" sourceName="Dichiarazione">
  <extLst>
    <x:ext xmlns:x15="http://schemas.microsoft.com/office/spreadsheetml/2010/11/main" uri="{2F2917AC-EB37-4324-AD4E-5DD8C200BD13}">
      <x15:tableSlicerCache tableId="4" column="3"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iltroDati_Responsabile" xr10:uid="{6F1BE1FB-D5AA-4F4C-949F-ADEF77507E84}" sourceName="Responsabile">
  <extLst>
    <x:ext xmlns:x15="http://schemas.microsoft.com/office/spreadsheetml/2010/11/main" uri="{2F2917AC-EB37-4324-AD4E-5DD8C200BD13}">
      <x15:tableSlicerCache tableId="4" column="5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chiarazione" xr10:uid="{6A6B3C0D-1DFA-4FAF-8610-3453D59EFC07}" cache="FiltroDati_Dichiarazione" caption="Dichiarazione" rowHeight="241300"/>
  <slicer name="Responsabile" xr10:uid="{FDD29A6A-8C70-40BE-952F-1B7E94249354}" cache="FiltroDati_Responsabile" caption="Responsabile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sponsabile 1" xr10:uid="{CCC0D52A-9DF7-49B9-9092-C7C82F2B766C}" cache="FiltroDati_Responsabile1" caption="Responsabile" lockedPosition="1" rowHeight="241300"/>
  <slicer name="Dichiarazione 1" xr10:uid="{55144D96-00A3-4578-B428-4219B0A7F6E0}" cache="FiltroDati_Dichiarazione1" caption="Dichiarazione" lockedPosition="1" rowHeight="241300"/>
  <slicer name="Regione" xr10:uid="{AA493C8F-F994-47D6-82E1-A3A367E7090C}" cache="FiltroDati_Regione" caption="Regione" lockedPosition="1" rowHeight="241300"/>
</slicer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9FC6EFC-AB90-412A-9B44-060C5BA50832}" name="Tab_iniziale" displayName="Tab_iniziale" ref="B5:I30" headerRowDxfId="35" dataDxfId="34" totalsRowDxfId="32" tableBorderDxfId="33">
  <autoFilter ref="B5:I30" xr:uid="{19FC6EFC-AB90-412A-9B44-060C5BA50832}"/>
  <sortState xmlns:xlrd2="http://schemas.microsoft.com/office/spreadsheetml/2017/richdata2" ref="B6:H24">
    <sortCondition ref="B6:B24"/>
  </sortState>
  <tableColumns count="8">
    <tableColumn id="1" xr3:uid="{C8D63F26-FBD8-49E5-B6D0-7972D026C214}" name="Codice" totalsRowLabel="Totale" dataDxfId="31" totalsRowDxfId="30"/>
    <tableColumn id="2" xr3:uid="{658FF351-FA04-4EB5-BEE1-37B9164DFFAE}" name="Cliente" dataDxfId="29" totalsRowDxfId="28"/>
    <tableColumn id="3" xr3:uid="{46FF86FF-338F-463E-AB8F-233AE2647630}" name="Dichiarazione" dataDxfId="27" totalsRowDxfId="26"/>
    <tableColumn id="4" xr3:uid="{FE83286C-A6EF-4718-98FD-E4B5840F7940}" name="Data incarico" dataDxfId="25" totalsRowDxfId="24"/>
    <tableColumn id="6" xr3:uid="{03BE21CA-308A-4B17-AD69-A8CDB4A7BF54}" name="Regione" dataDxfId="23" totalsRowDxfId="22"/>
    <tableColumn id="5" xr3:uid="{B89A7ADD-0549-4954-AC1D-C4073BAA3B0E}" name="Responsabile" dataDxfId="21" totalsRowDxfId="20"/>
    <tableColumn id="7" xr3:uid="{F14D3822-8C6F-4D49-B680-367E6EF27607}" name="Valore 2022" totalsRowFunction="sum" dataDxfId="19" totalsRowDxfId="18" dataCellStyle="Migliaia"/>
    <tableColumn id="8" xr3:uid="{7140E11C-7F46-472D-97DF-396DD25EA821}" name="Valore 2021" dataDxfId="17" totalsRowDxfId="16" dataCellStyle="Migliai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8E756E2-2D46-4D0B-85F4-6D2ED3A6C953}" name="Tab_iniziale_2" displayName="Tab_iniziale_2" ref="A11:H37" tableType="queryTable" totalsRowCount="1">
  <autoFilter ref="A11:H36" xr:uid="{D8E756E2-2D46-4D0B-85F4-6D2ED3A6C953}"/>
  <tableColumns count="8">
    <tableColumn id="1" xr3:uid="{A259039D-77AC-417C-A353-8602B4BF7811}" uniqueName="1" name="Codice" totalsRowLabel="Totale" queryTableFieldId="1"/>
    <tableColumn id="2" xr3:uid="{085F820E-80D9-42EF-B91F-582AFF741966}" uniqueName="2" name="Cliente" queryTableFieldId="2" dataDxfId="15"/>
    <tableColumn id="3" xr3:uid="{8B90F340-016A-4F9E-A543-1466B5EBD92F}" uniqueName="3" name="Dichiarazione" queryTableFieldId="3" dataDxfId="14"/>
    <tableColumn id="4" xr3:uid="{F5C15B49-4817-4912-BF05-7AF91E5145BE}" uniqueName="4" name="Data incarico" queryTableFieldId="4" dataDxfId="13"/>
    <tableColumn id="8" xr3:uid="{632F91B9-8F20-4959-86EF-051FB6967F63}" uniqueName="8" name="Regione" queryTableFieldId="8" dataDxfId="12" dataCellStyle="Migliaia"/>
    <tableColumn id="5" xr3:uid="{F83D5496-9355-4035-B566-C60983BC3F8F}" uniqueName="5" name="Responsabile" queryTableFieldId="5" dataDxfId="11"/>
    <tableColumn id="6" xr3:uid="{50189C1D-0087-4846-96AE-494DA035BD65}" uniqueName="6" name="Fatturato 2022" totalsRowFunction="sum" queryTableFieldId="10" dataDxfId="10" totalsRowDxfId="9"/>
    <tableColumn id="9" xr3:uid="{5072B718-13E7-493A-834E-305B1204673C}" uniqueName="9" name="Fatturato 2021" totalsRowFunction="sum" queryTableFieldId="11" dataDxfId="8" totalsRowDxfId="7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AAA0F2A-D0A4-4F50-B77D-D027B05019BE}" name="Tabella6" displayName="Tabella6" ref="A1:B7" totalsRowShown="0" headerRowDxfId="6" dataDxfId="5" tableBorderDxfId="4">
  <autoFilter ref="A1:B7" xr:uid="{7AAA0F2A-D0A4-4F50-B77D-D027B05019BE}"/>
  <tableColumns count="2">
    <tableColumn id="1" xr3:uid="{8C371237-5D42-4903-B725-FA40F0EADF25}" name="Nome" dataDxfId="3"/>
    <tableColumn id="2" xr3:uid="{C0DF84CD-1E3A-4F04-ABD1-BFD0897B9F19}" name="Fatt. 2022" dataDxfId="2" dataCellStyle="Migliaia"/>
  </tableColumns>
  <tableStyleInfo name="TableStyleMedium6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Damask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Damask">
      <a:majorFont>
        <a:latin typeface="Bookman Old Style" panose="0205060405050502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Rockwell" panose="020606030202050204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Damask">
      <a:fillStyleLst>
        <a:solidFill>
          <a:schemeClr val="phClr"/>
        </a:solidFill>
        <a:gradFill rotWithShape="1">
          <a:gsLst>
            <a:gs pos="0">
              <a:schemeClr val="phClr">
                <a:tint val="48000"/>
                <a:satMod val="105000"/>
                <a:lumMod val="110000"/>
              </a:schemeClr>
            </a:gs>
            <a:gs pos="100000">
              <a:schemeClr val="phClr">
                <a:tint val="78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0000"/>
                <a:lumMod val="104000"/>
              </a:schemeClr>
            </a:gs>
            <a:gs pos="69000">
              <a:schemeClr val="phClr">
                <a:shade val="86000"/>
                <a:satMod val="130000"/>
                <a:lumMod val="102000"/>
              </a:schemeClr>
            </a:gs>
            <a:gs pos="100000">
              <a:schemeClr val="phClr">
                <a:shade val="72000"/>
                <a:satMod val="130000"/>
                <a:lumMod val="100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38100" dir="5400000" sy="96000" rotWithShape="0">
              <a:srgbClr val="000000">
                <a:alpha val="54000"/>
              </a:srgbClr>
            </a:outerShdw>
          </a:effectLst>
        </a:effectStyle>
        <a:effectStyle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shade val="18000"/>
                <a:satMod val="160000"/>
                <a:lumMod val="28000"/>
              </a:schemeClr>
              <a:schemeClr val="phClr">
                <a:tint val="95000"/>
                <a:satMod val="160000"/>
                <a:lumMod val="11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amask" id="{F9A299A0-33D0-4E0F-9F3F-7163E3744208}" vid="{746EEEEA-FB6A-406B-B510-531588D54811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arlo.visparelli@realmadrid.it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drawing" Target="../drawings/drawing1.xml"/><Relationship Id="rId4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5" Type="http://schemas.microsoft.com/office/2007/relationships/slicer" Target="../slicers/slicer2.xml"/><Relationship Id="rId4" Type="http://schemas.openxmlformats.org/officeDocument/2006/relationships/image" Target="../media/image2.jpeg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92862-9839-49EC-89F2-21C657B7991B}">
  <sheetPr>
    <tabColor rgb="FF00B050"/>
  </sheetPr>
  <dimension ref="A2:M106"/>
  <sheetViews>
    <sheetView tabSelected="1" topLeftCell="A73" zoomScaleNormal="100" workbookViewId="0">
      <selection activeCell="B5" sqref="B5"/>
    </sheetView>
  </sheetViews>
  <sheetFormatPr defaultRowHeight="15" x14ac:dyDescent="0.25"/>
  <cols>
    <col min="2" max="2" width="13.42578125" customWidth="1"/>
    <col min="3" max="3" width="18.7109375" customWidth="1"/>
    <col min="4" max="4" width="18.140625" customWidth="1"/>
    <col min="5" max="5" width="30.85546875" customWidth="1"/>
    <col min="6" max="6" width="12" bestFit="1" customWidth="1"/>
    <col min="7" max="7" width="3" customWidth="1"/>
    <col min="8" max="8" width="34.85546875" customWidth="1"/>
    <col min="9" max="9" width="7.42578125" customWidth="1"/>
    <col min="10" max="10" width="7.28515625" customWidth="1"/>
    <col min="11" max="11" width="9.28515625" customWidth="1"/>
  </cols>
  <sheetData>
    <row r="2" spans="2:11" ht="39.75" x14ac:dyDescent="0.45">
      <c r="B2" s="20" t="s">
        <v>61</v>
      </c>
      <c r="C2" s="21"/>
      <c r="D2" s="21"/>
      <c r="E2" s="26" t="s">
        <v>112</v>
      </c>
      <c r="H2" t="s">
        <v>152</v>
      </c>
    </row>
    <row r="4" spans="2:11" x14ac:dyDescent="0.25">
      <c r="B4" s="15" t="s">
        <v>57</v>
      </c>
      <c r="C4" s="15" t="s">
        <v>58</v>
      </c>
      <c r="D4" s="15" t="s">
        <v>59</v>
      </c>
      <c r="E4" s="15" t="s">
        <v>60</v>
      </c>
      <c r="H4" s="15" t="s">
        <v>60</v>
      </c>
      <c r="I4" s="15" t="s">
        <v>57</v>
      </c>
      <c r="J4" s="15" t="s">
        <v>58</v>
      </c>
      <c r="K4" s="15" t="s">
        <v>59</v>
      </c>
    </row>
    <row r="5" spans="2:11" x14ac:dyDescent="0.25">
      <c r="B5" s="1" t="s">
        <v>34</v>
      </c>
      <c r="C5" s="1" t="s">
        <v>52</v>
      </c>
      <c r="D5" s="1" t="s">
        <v>62</v>
      </c>
      <c r="E5" s="52" t="s">
        <v>67</v>
      </c>
      <c r="H5" s="1" t="s">
        <v>67</v>
      </c>
      <c r="I5" s="1" t="s">
        <v>149</v>
      </c>
      <c r="J5" s="1" t="s">
        <v>150</v>
      </c>
      <c r="K5" s="1" t="s">
        <v>62</v>
      </c>
    </row>
    <row r="6" spans="2:11" x14ac:dyDescent="0.25">
      <c r="B6" s="1" t="s">
        <v>32</v>
      </c>
      <c r="C6" s="1" t="s">
        <v>53</v>
      </c>
      <c r="D6" s="1" t="s">
        <v>63</v>
      </c>
      <c r="E6" s="50"/>
      <c r="H6" s="1" t="s">
        <v>68</v>
      </c>
      <c r="I6" s="50"/>
      <c r="J6" s="50"/>
      <c r="K6" s="50"/>
    </row>
    <row r="7" spans="2:11" x14ac:dyDescent="0.25">
      <c r="B7" s="1" t="s">
        <v>35</v>
      </c>
      <c r="C7" s="1" t="s">
        <v>54</v>
      </c>
      <c r="D7" s="1" t="s">
        <v>64</v>
      </c>
      <c r="E7" s="50"/>
      <c r="H7" s="1" t="s">
        <v>69</v>
      </c>
      <c r="I7" s="50"/>
      <c r="J7" s="50"/>
      <c r="K7" s="50"/>
    </row>
    <row r="8" spans="2:11" x14ac:dyDescent="0.25">
      <c r="B8" s="1" t="s">
        <v>23</v>
      </c>
      <c r="C8" s="1" t="s">
        <v>55</v>
      </c>
      <c r="D8" s="1" t="s">
        <v>65</v>
      </c>
      <c r="E8" s="50"/>
      <c r="H8" s="1" t="s">
        <v>70</v>
      </c>
      <c r="I8" s="50"/>
      <c r="J8" s="50"/>
      <c r="K8" s="50"/>
    </row>
    <row r="9" spans="2:11" x14ac:dyDescent="0.25">
      <c r="B9" s="1" t="s">
        <v>33</v>
      </c>
      <c r="C9" s="1" t="s">
        <v>56</v>
      </c>
      <c r="D9" s="1" t="s">
        <v>66</v>
      </c>
      <c r="E9" s="50"/>
      <c r="H9" s="1" t="s">
        <v>71</v>
      </c>
      <c r="I9" s="50"/>
      <c r="J9" s="50"/>
      <c r="K9" s="50"/>
    </row>
    <row r="13" spans="2:11" x14ac:dyDescent="0.25">
      <c r="B13" s="15" t="s">
        <v>57</v>
      </c>
      <c r="C13" s="15" t="s">
        <v>58</v>
      </c>
      <c r="D13" s="15" t="s">
        <v>113</v>
      </c>
      <c r="E13" s="15" t="s">
        <v>117</v>
      </c>
      <c r="H13" s="15" t="s">
        <v>122</v>
      </c>
      <c r="I13" s="15" t="s">
        <v>57</v>
      </c>
      <c r="J13" s="15" t="s">
        <v>58</v>
      </c>
      <c r="K13" s="15" t="s">
        <v>128</v>
      </c>
    </row>
    <row r="14" spans="2:11" x14ac:dyDescent="0.25">
      <c r="B14" s="1" t="s">
        <v>34</v>
      </c>
      <c r="C14" s="1" t="s">
        <v>52</v>
      </c>
      <c r="D14" s="27" t="s">
        <v>114</v>
      </c>
      <c r="E14" s="28">
        <v>3282933193</v>
      </c>
      <c r="H14" s="28" t="s">
        <v>123</v>
      </c>
      <c r="I14" s="1" t="s">
        <v>34</v>
      </c>
      <c r="J14" s="27" t="s">
        <v>52</v>
      </c>
      <c r="K14" s="28" t="s">
        <v>151</v>
      </c>
    </row>
    <row r="15" spans="2:11" x14ac:dyDescent="0.25">
      <c r="B15" s="1" t="s">
        <v>32</v>
      </c>
      <c r="C15" s="1" t="s">
        <v>53</v>
      </c>
      <c r="D15" s="27" t="s">
        <v>115</v>
      </c>
      <c r="E15" s="53"/>
      <c r="H15" s="28" t="s">
        <v>125</v>
      </c>
      <c r="I15" s="50"/>
      <c r="J15" s="54"/>
      <c r="K15" s="53"/>
    </row>
    <row r="16" spans="2:11" x14ac:dyDescent="0.25">
      <c r="B16" s="1" t="s">
        <v>35</v>
      </c>
      <c r="C16" s="1" t="s">
        <v>54</v>
      </c>
      <c r="D16" s="27" t="s">
        <v>116</v>
      </c>
      <c r="E16" s="53"/>
      <c r="H16" s="28" t="s">
        <v>124</v>
      </c>
      <c r="I16" s="50"/>
      <c r="J16" s="54"/>
      <c r="K16" s="53"/>
    </row>
    <row r="17" spans="1:12" x14ac:dyDescent="0.25">
      <c r="B17" s="1" t="s">
        <v>23</v>
      </c>
      <c r="C17" s="1" t="s">
        <v>55</v>
      </c>
      <c r="D17" s="27" t="s">
        <v>118</v>
      </c>
      <c r="E17" s="53"/>
      <c r="H17" s="28" t="s">
        <v>126</v>
      </c>
      <c r="I17" s="50"/>
      <c r="J17" s="54"/>
      <c r="K17" s="53"/>
    </row>
    <row r="18" spans="1:12" x14ac:dyDescent="0.25">
      <c r="B18" s="1" t="s">
        <v>33</v>
      </c>
      <c r="C18" s="1" t="s">
        <v>56</v>
      </c>
      <c r="D18" s="27" t="s">
        <v>119</v>
      </c>
      <c r="E18" s="53"/>
      <c r="H18" s="28" t="s">
        <v>127</v>
      </c>
      <c r="I18" s="50"/>
      <c r="J18" s="54"/>
      <c r="K18" s="53"/>
    </row>
    <row r="23" spans="1:12" x14ac:dyDescent="0.25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</row>
    <row r="26" spans="1:12" ht="28.5" x14ac:dyDescent="0.45">
      <c r="B26" s="20" t="s">
        <v>76</v>
      </c>
      <c r="C26" s="21"/>
      <c r="D26" s="21"/>
      <c r="E26" s="19" t="s">
        <v>81</v>
      </c>
      <c r="H26" t="s">
        <v>148</v>
      </c>
    </row>
    <row r="28" spans="1:12" x14ac:dyDescent="0.25">
      <c r="B28" s="15" t="s">
        <v>57</v>
      </c>
      <c r="C28" s="18" t="s">
        <v>101</v>
      </c>
      <c r="D28" s="18" t="s">
        <v>102</v>
      </c>
      <c r="E28" s="18" t="s">
        <v>103</v>
      </c>
      <c r="F28" s="15" t="s">
        <v>109</v>
      </c>
    </row>
    <row r="29" spans="1:12" x14ac:dyDescent="0.25">
      <c r="B29" s="1" t="s">
        <v>104</v>
      </c>
      <c r="C29" s="16">
        <v>66845</v>
      </c>
      <c r="D29" s="16">
        <v>-23711</v>
      </c>
      <c r="E29" s="16">
        <v>-12552</v>
      </c>
      <c r="F29" s="16"/>
    </row>
    <row r="30" spans="1:12" x14ac:dyDescent="0.25">
      <c r="B30" s="1" t="s">
        <v>105</v>
      </c>
      <c r="C30" s="16">
        <v>57690</v>
      </c>
      <c r="D30" s="16">
        <v>-25420</v>
      </c>
      <c r="E30" s="16">
        <v>-9519</v>
      </c>
      <c r="F30" s="16"/>
    </row>
    <row r="31" spans="1:12" x14ac:dyDescent="0.25">
      <c r="B31" s="1" t="s">
        <v>106</v>
      </c>
      <c r="C31" s="16">
        <v>96590</v>
      </c>
      <c r="D31" s="16">
        <v>-43620</v>
      </c>
      <c r="E31" s="16">
        <v>-36852</v>
      </c>
      <c r="F31" s="16"/>
    </row>
    <row r="32" spans="1:12" x14ac:dyDescent="0.25">
      <c r="B32" s="1" t="s">
        <v>107</v>
      </c>
      <c r="C32" s="16">
        <v>53547</v>
      </c>
      <c r="D32" s="16">
        <v>-27183</v>
      </c>
      <c r="E32" s="16">
        <v>-26483</v>
      </c>
      <c r="F32" s="16"/>
    </row>
    <row r="33" spans="1:12" x14ac:dyDescent="0.25">
      <c r="B33" s="1" t="s">
        <v>108</v>
      </c>
      <c r="C33" s="16">
        <v>82093</v>
      </c>
      <c r="D33" s="16">
        <v>-43847</v>
      </c>
      <c r="E33" s="16">
        <v>-23229</v>
      </c>
      <c r="F33" s="16"/>
    </row>
    <row r="34" spans="1:12" x14ac:dyDescent="0.25">
      <c r="B34" s="15" t="s">
        <v>75</v>
      </c>
      <c r="C34" s="17"/>
      <c r="D34" s="17"/>
      <c r="E34" s="17"/>
      <c r="F34" s="17"/>
    </row>
    <row r="36" spans="1:12" x14ac:dyDescent="0.25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</row>
    <row r="38" spans="1:12" ht="28.5" x14ac:dyDescent="0.45">
      <c r="B38" s="20" t="s">
        <v>77</v>
      </c>
      <c r="C38" s="21"/>
      <c r="D38" s="21"/>
      <c r="E38" s="19" t="s">
        <v>82</v>
      </c>
      <c r="H38" t="s">
        <v>154</v>
      </c>
    </row>
    <row r="41" spans="1:12" x14ac:dyDescent="0.25">
      <c r="B41" s="15" t="s">
        <v>57</v>
      </c>
      <c r="C41" s="18" t="s">
        <v>78</v>
      </c>
      <c r="D41" s="18" t="s">
        <v>79</v>
      </c>
      <c r="E41" s="18" t="s">
        <v>80</v>
      </c>
    </row>
    <row r="42" spans="1:12" x14ac:dyDescent="0.25">
      <c r="B42" s="1" t="s">
        <v>34</v>
      </c>
      <c r="C42" s="16">
        <v>47985</v>
      </c>
      <c r="D42" s="16">
        <v>69434</v>
      </c>
      <c r="E42" s="16">
        <v>95986</v>
      </c>
    </row>
    <row r="43" spans="1:12" x14ac:dyDescent="0.25">
      <c r="B43" s="1" t="s">
        <v>32</v>
      </c>
      <c r="C43" s="16">
        <v>119477</v>
      </c>
      <c r="D43" s="16">
        <v>51445</v>
      </c>
      <c r="E43" s="16">
        <v>38321</v>
      </c>
    </row>
    <row r="44" spans="1:12" x14ac:dyDescent="0.25">
      <c r="B44" s="1" t="s">
        <v>35</v>
      </c>
      <c r="C44" s="16">
        <v>107901</v>
      </c>
      <c r="D44" s="16">
        <v>26121</v>
      </c>
      <c r="E44" s="16">
        <v>99946</v>
      </c>
    </row>
    <row r="45" spans="1:12" x14ac:dyDescent="0.25">
      <c r="B45" s="1" t="s">
        <v>23</v>
      </c>
      <c r="C45" s="16">
        <v>26195</v>
      </c>
      <c r="D45" s="16">
        <v>62384</v>
      </c>
      <c r="E45" s="16">
        <v>64497</v>
      </c>
    </row>
    <row r="46" spans="1:12" x14ac:dyDescent="0.25">
      <c r="B46" s="1" t="s">
        <v>33</v>
      </c>
      <c r="C46" s="16">
        <v>50476</v>
      </c>
      <c r="D46" s="16">
        <v>119889</v>
      </c>
      <c r="E46" s="16">
        <v>30448</v>
      </c>
    </row>
    <row r="48" spans="1:12" x14ac:dyDescent="0.25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</row>
    <row r="50" spans="1:12" ht="120" x14ac:dyDescent="0.25">
      <c r="B50" s="56" t="s">
        <v>97</v>
      </c>
      <c r="C50" s="21"/>
      <c r="D50" s="21"/>
      <c r="E50" s="57" t="s">
        <v>96</v>
      </c>
      <c r="H50" s="58" t="s">
        <v>155</v>
      </c>
    </row>
    <row r="52" spans="1:12" x14ac:dyDescent="0.25">
      <c r="F52">
        <v>-1</v>
      </c>
    </row>
    <row r="53" spans="1:12" x14ac:dyDescent="0.25">
      <c r="B53" s="15" t="s">
        <v>57</v>
      </c>
      <c r="C53" s="18" t="s">
        <v>101</v>
      </c>
      <c r="D53" s="18" t="s">
        <v>102</v>
      </c>
      <c r="E53" s="18" t="s">
        <v>103</v>
      </c>
      <c r="F53" s="15" t="s">
        <v>109</v>
      </c>
    </row>
    <row r="54" spans="1:12" x14ac:dyDescent="0.25">
      <c r="B54" s="1" t="s">
        <v>104</v>
      </c>
      <c r="C54" s="16">
        <v>66845</v>
      </c>
      <c r="D54" s="16">
        <v>23711</v>
      </c>
      <c r="E54" s="16">
        <v>12552</v>
      </c>
      <c r="F54" s="16"/>
    </row>
    <row r="55" spans="1:12" x14ac:dyDescent="0.25">
      <c r="B55" s="1" t="s">
        <v>105</v>
      </c>
      <c r="C55" s="16">
        <v>57690</v>
      </c>
      <c r="D55" s="16">
        <v>25420</v>
      </c>
      <c r="E55" s="16">
        <v>9519</v>
      </c>
      <c r="F55" s="16"/>
    </row>
    <row r="56" spans="1:12" x14ac:dyDescent="0.25">
      <c r="B56" s="1" t="s">
        <v>106</v>
      </c>
      <c r="C56" s="16">
        <v>96590</v>
      </c>
      <c r="D56" s="16">
        <v>43620</v>
      </c>
      <c r="E56" s="16">
        <v>36852</v>
      </c>
      <c r="F56" s="16"/>
    </row>
    <row r="57" spans="1:12" x14ac:dyDescent="0.25">
      <c r="B57" s="1" t="s">
        <v>107</v>
      </c>
      <c r="C57" s="16">
        <v>53547</v>
      </c>
      <c r="D57" s="16">
        <v>27183</v>
      </c>
      <c r="E57" s="16">
        <v>26483</v>
      </c>
      <c r="F57" s="16"/>
    </row>
    <row r="58" spans="1:12" x14ac:dyDescent="0.25">
      <c r="B58" s="1" t="s">
        <v>108</v>
      </c>
      <c r="C58" s="16">
        <v>82093</v>
      </c>
      <c r="D58" s="16">
        <v>43847</v>
      </c>
      <c r="E58" s="16">
        <v>23229</v>
      </c>
      <c r="F58" s="16"/>
    </row>
    <row r="59" spans="1:12" x14ac:dyDescent="0.25">
      <c r="B59" s="15" t="s">
        <v>75</v>
      </c>
      <c r="C59" s="17"/>
      <c r="D59" s="17"/>
      <c r="E59" s="17"/>
      <c r="F59" s="17"/>
    </row>
    <row r="61" spans="1:12" x14ac:dyDescent="0.2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</row>
    <row r="62" spans="1:12" ht="60" x14ac:dyDescent="0.45">
      <c r="B62" s="20" t="s">
        <v>120</v>
      </c>
      <c r="C62" s="21"/>
      <c r="D62" s="21"/>
      <c r="E62" s="19" t="s">
        <v>121</v>
      </c>
      <c r="F62" s="21"/>
      <c r="H62" s="58" t="s">
        <v>163</v>
      </c>
    </row>
    <row r="63" spans="1:12" x14ac:dyDescent="0.2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</row>
    <row r="64" spans="1:12" ht="105" x14ac:dyDescent="0.45">
      <c r="B64" s="20" t="s">
        <v>110</v>
      </c>
      <c r="C64" s="21"/>
      <c r="D64" s="21"/>
      <c r="E64" s="19" t="s">
        <v>111</v>
      </c>
      <c r="F64" s="21"/>
      <c r="H64" s="58" t="s">
        <v>156</v>
      </c>
    </row>
    <row r="65" spans="1:12" x14ac:dyDescent="0.2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</row>
    <row r="66" spans="1:12" ht="28.5" x14ac:dyDescent="0.45">
      <c r="B66" s="20" t="s">
        <v>129</v>
      </c>
      <c r="C66" s="21"/>
      <c r="D66" s="21"/>
      <c r="E66" s="19" t="s">
        <v>130</v>
      </c>
      <c r="F66" s="21"/>
      <c r="H66" s="29" t="s">
        <v>160</v>
      </c>
      <c r="I66" t="s">
        <v>161</v>
      </c>
    </row>
    <row r="67" spans="1:12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</row>
    <row r="68" spans="1:12" ht="28.5" x14ac:dyDescent="0.45">
      <c r="B68" s="20" t="s">
        <v>72</v>
      </c>
      <c r="C68" s="21"/>
      <c r="D68" s="21"/>
      <c r="E68" s="19" t="s">
        <v>73</v>
      </c>
      <c r="F68" s="21"/>
    </row>
    <row r="69" spans="1:12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</row>
    <row r="70" spans="1:12" ht="28.5" x14ac:dyDescent="0.45">
      <c r="B70" s="20" t="s">
        <v>74</v>
      </c>
      <c r="C70" s="21"/>
      <c r="D70" s="21"/>
      <c r="E70" s="19" t="s">
        <v>87</v>
      </c>
      <c r="F70" s="21"/>
    </row>
    <row r="71" spans="1:12" x14ac:dyDescent="0.2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</row>
    <row r="72" spans="1:12" ht="28.5" x14ac:dyDescent="0.45">
      <c r="B72" s="20" t="s">
        <v>83</v>
      </c>
      <c r="C72" s="21"/>
      <c r="D72" s="21"/>
      <c r="E72" s="19" t="s">
        <v>85</v>
      </c>
      <c r="F72" s="21"/>
    </row>
    <row r="73" spans="1:12" x14ac:dyDescent="0.2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</row>
    <row r="74" spans="1:12" ht="28.5" x14ac:dyDescent="0.45">
      <c r="B74" s="20" t="s">
        <v>84</v>
      </c>
      <c r="C74" s="21"/>
      <c r="D74" s="21"/>
      <c r="E74" s="19" t="s">
        <v>86</v>
      </c>
      <c r="F74" s="21"/>
    </row>
    <row r="75" spans="1:12" x14ac:dyDescent="0.2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</row>
    <row r="76" spans="1:12" ht="28.5" x14ac:dyDescent="0.45">
      <c r="B76" s="20" t="s">
        <v>88</v>
      </c>
      <c r="C76" s="21"/>
      <c r="D76" s="21"/>
      <c r="E76" s="19" t="s">
        <v>90</v>
      </c>
      <c r="F76" s="21"/>
    </row>
    <row r="77" spans="1:12" x14ac:dyDescent="0.2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</row>
    <row r="78" spans="1:12" ht="28.5" x14ac:dyDescent="0.45">
      <c r="B78" s="20" t="s">
        <v>89</v>
      </c>
      <c r="C78" s="21"/>
      <c r="D78" s="21"/>
      <c r="E78" s="19" t="s">
        <v>91</v>
      </c>
      <c r="F78" s="21"/>
    </row>
    <row r="79" spans="1:12" x14ac:dyDescent="0.25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</row>
    <row r="80" spans="1:12" ht="28.5" x14ac:dyDescent="0.45">
      <c r="B80" s="20" t="s">
        <v>92</v>
      </c>
      <c r="C80" s="21"/>
      <c r="D80" s="21"/>
      <c r="E80" s="19" t="s">
        <v>93</v>
      </c>
      <c r="F80" s="21"/>
      <c r="G80" s="21"/>
      <c r="H80" s="21"/>
    </row>
    <row r="81" spans="1:12" x14ac:dyDescent="0.2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</row>
    <row r="82" spans="1:12" ht="28.5" x14ac:dyDescent="0.45">
      <c r="B82" s="20" t="s">
        <v>94</v>
      </c>
      <c r="C82" s="21"/>
      <c r="D82" s="21"/>
      <c r="E82" s="19" t="s">
        <v>95</v>
      </c>
      <c r="F82" s="21"/>
      <c r="G82" s="21"/>
      <c r="H82" s="21"/>
    </row>
    <row r="83" spans="1:12" x14ac:dyDescent="0.2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</row>
    <row r="84" spans="1:12" ht="28.5" x14ac:dyDescent="0.45">
      <c r="B84" s="22" t="s">
        <v>98</v>
      </c>
      <c r="C84" s="21"/>
      <c r="D84" s="21"/>
      <c r="E84" s="19" t="s">
        <v>99</v>
      </c>
      <c r="F84" s="21"/>
      <c r="G84" s="21"/>
      <c r="H84" s="21"/>
    </row>
    <row r="85" spans="1:12" x14ac:dyDescent="0.2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</row>
    <row r="86" spans="1:12" ht="28.5" x14ac:dyDescent="0.45">
      <c r="B86" s="22" t="s">
        <v>100</v>
      </c>
      <c r="C86" s="21"/>
      <c r="D86" s="21"/>
      <c r="E86" s="19" t="s">
        <v>143</v>
      </c>
      <c r="F86" s="21"/>
      <c r="G86" s="21"/>
      <c r="H86" s="21"/>
    </row>
    <row r="88" spans="1:12" x14ac:dyDescent="0.25">
      <c r="B88" s="15" t="s">
        <v>144</v>
      </c>
      <c r="C88" s="15" t="s">
        <v>145</v>
      </c>
    </row>
    <row r="89" spans="1:12" x14ac:dyDescent="0.25">
      <c r="B89" s="49" t="s">
        <v>142</v>
      </c>
      <c r="C89" s="51">
        <f>UTILE</f>
        <v>0</v>
      </c>
      <c r="D89" t="s">
        <v>146</v>
      </c>
      <c r="E89" t="s">
        <v>147</v>
      </c>
    </row>
    <row r="91" spans="1:12" x14ac:dyDescent="0.25">
      <c r="B91" s="15" t="s">
        <v>144</v>
      </c>
    </row>
    <row r="92" spans="1:12" x14ac:dyDescent="0.25">
      <c r="B92" s="49" t="s">
        <v>141</v>
      </c>
      <c r="C92" t="s">
        <v>146</v>
      </c>
      <c r="D92" t="s">
        <v>153</v>
      </c>
    </row>
    <row r="95" spans="1:12" x14ac:dyDescent="0.25">
      <c r="B95" s="15" t="s">
        <v>145</v>
      </c>
    </row>
    <row r="96" spans="1:12" x14ac:dyDescent="0.25">
      <c r="B96" s="50" t="str" cm="1">
        <f t="array" ref="B96:E101">MAIL_CELLE</f>
        <v>NOME</v>
      </c>
      <c r="C96" s="1" t="str">
        <v>COGNOME</v>
      </c>
      <c r="D96" s="1" t="str">
        <v>DOMINIO</v>
      </c>
      <c r="E96" s="1" t="str">
        <v>MAIL</v>
      </c>
    </row>
    <row r="97" spans="1:13" x14ac:dyDescent="0.25">
      <c r="B97" s="1" t="str">
        <v>Carlo</v>
      </c>
      <c r="C97" s="1" t="str">
        <v>Visparelli</v>
      </c>
      <c r="D97" s="1" t="str">
        <v>realmadrid.it</v>
      </c>
      <c r="E97" s="1" t="str">
        <v>carlo.visparelli@realmadrid.it</v>
      </c>
    </row>
    <row r="98" spans="1:13" x14ac:dyDescent="0.25">
      <c r="B98" s="1" t="str">
        <v>Cristian</v>
      </c>
      <c r="C98" s="1" t="str">
        <v>Zivelonghi</v>
      </c>
      <c r="D98" s="1" t="str">
        <v>mancity.it</v>
      </c>
      <c r="E98" s="1">
        <v>0</v>
      </c>
    </row>
    <row r="99" spans="1:13" x14ac:dyDescent="0.25">
      <c r="B99" s="1" t="str">
        <v>Damiano</v>
      </c>
      <c r="C99" s="1" t="str">
        <v>Faccini</v>
      </c>
      <c r="D99" s="1" t="str">
        <v>milan.it</v>
      </c>
      <c r="E99" s="1">
        <v>0</v>
      </c>
    </row>
    <row r="100" spans="1:13" x14ac:dyDescent="0.25">
      <c r="B100" s="1" t="str">
        <v>Daniele</v>
      </c>
      <c r="C100" s="1" t="str">
        <v>Fiocco</v>
      </c>
      <c r="D100" s="1" t="str">
        <v>inter.it</v>
      </c>
      <c r="E100" s="1">
        <v>0</v>
      </c>
    </row>
    <row r="101" spans="1:13" x14ac:dyDescent="0.25">
      <c r="B101" s="1" t="str">
        <v>Lucio</v>
      </c>
      <c r="C101" s="1" t="str">
        <v>Zanarotto</v>
      </c>
      <c r="D101" s="1" t="str">
        <v>hellas.it</v>
      </c>
      <c r="E101" s="1">
        <v>0</v>
      </c>
    </row>
    <row r="103" spans="1:13" x14ac:dyDescent="0.2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</row>
    <row r="104" spans="1:13" ht="28.5" x14ac:dyDescent="0.45">
      <c r="B104" s="22" t="s">
        <v>158</v>
      </c>
      <c r="C104" s="21"/>
      <c r="D104" s="21"/>
      <c r="E104" s="19" t="s">
        <v>159</v>
      </c>
      <c r="F104" s="19"/>
      <c r="G104" s="19"/>
      <c r="H104" s="19"/>
      <c r="I104" s="19"/>
      <c r="J104" s="19"/>
      <c r="K104" s="21"/>
      <c r="L104" s="21"/>
      <c r="M104" s="21"/>
    </row>
    <row r="105" spans="1:13" ht="28.5" x14ac:dyDescent="0.45">
      <c r="B105" s="22"/>
      <c r="C105" s="21"/>
      <c r="D105" s="21"/>
      <c r="E105" s="19" t="s">
        <v>164</v>
      </c>
      <c r="F105" s="19"/>
      <c r="G105" s="19"/>
      <c r="H105" s="19"/>
      <c r="I105" s="19"/>
      <c r="J105" s="19"/>
      <c r="K105" s="21"/>
      <c r="L105" s="21"/>
      <c r="M105" s="21"/>
    </row>
    <row r="106" spans="1:13" ht="28.5" x14ac:dyDescent="0.45">
      <c r="B106" s="22"/>
      <c r="C106" s="21"/>
      <c r="D106" s="21"/>
      <c r="E106" s="19" t="s">
        <v>157</v>
      </c>
      <c r="F106" s="19"/>
      <c r="G106" s="19"/>
      <c r="H106" s="19"/>
      <c r="I106" s="19"/>
      <c r="J106" s="19"/>
      <c r="K106" s="21"/>
      <c r="L106" s="21"/>
      <c r="M106" s="21"/>
    </row>
  </sheetData>
  <hyperlinks>
    <hyperlink ref="E5" r:id="rId1" xr:uid="{57DF94F3-AF40-4A6B-8523-5CFFCFEEC2EE}"/>
    <hyperlink ref="H66" location="'Trucchi vari'!A1" display="CLICCA QUI X TORNARE ALL'INZIO" xr:uid="{6A8F2274-5547-4461-B6F3-9A168C747C54}"/>
  </hyperlinks>
  <pageMargins left="0.7" right="0.7" top="0.75" bottom="0.75" header="0.3" footer="0.3"/>
  <pageSetup paperSize="9" orientation="portrait" horizontalDpi="300" verticalDpi="3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BFE35-7719-412A-93E4-F349B946AAF6}">
  <sheetPr>
    <tabColor rgb="FF00B050"/>
  </sheetPr>
  <dimension ref="B3:I32"/>
  <sheetViews>
    <sheetView showGridLines="0" zoomScaleNormal="100" workbookViewId="0">
      <selection activeCell="H4" sqref="H4"/>
    </sheetView>
  </sheetViews>
  <sheetFormatPr defaultRowHeight="15" x14ac:dyDescent="0.25"/>
  <cols>
    <col min="2" max="2" width="11.7109375" customWidth="1"/>
    <col min="3" max="3" width="14.42578125" customWidth="1"/>
    <col min="4" max="4" width="19.42578125" bestFit="1" customWidth="1"/>
    <col min="5" max="6" width="19.42578125" customWidth="1"/>
    <col min="7" max="7" width="18.5703125" bestFit="1" customWidth="1"/>
    <col min="8" max="9" width="16.28515625" bestFit="1" customWidth="1"/>
  </cols>
  <sheetData>
    <row r="3" spans="2:9" ht="21" x14ac:dyDescent="0.35">
      <c r="B3" s="32" t="s">
        <v>0</v>
      </c>
      <c r="C3" s="32" t="s">
        <v>1</v>
      </c>
      <c r="D3" s="32" t="s">
        <v>19</v>
      </c>
      <c r="E3" s="32" t="s">
        <v>21</v>
      </c>
      <c r="F3" s="32" t="s">
        <v>39</v>
      </c>
      <c r="G3" s="32" t="s">
        <v>22</v>
      </c>
      <c r="H3" s="32" t="s">
        <v>131</v>
      </c>
      <c r="I3" s="32" t="s">
        <v>132</v>
      </c>
    </row>
    <row r="4" spans="2:9" x14ac:dyDescent="0.25">
      <c r="B4" s="33">
        <v>1</v>
      </c>
      <c r="C4" s="33" t="s">
        <v>5</v>
      </c>
      <c r="D4" s="33">
        <v>730</v>
      </c>
      <c r="E4" s="34">
        <v>43572</v>
      </c>
      <c r="F4" s="34" t="s">
        <v>40</v>
      </c>
      <c r="G4" s="33" t="s">
        <v>32</v>
      </c>
      <c r="H4" s="35">
        <v>919</v>
      </c>
      <c r="I4" s="35">
        <v>900</v>
      </c>
    </row>
    <row r="5" spans="2:9" x14ac:dyDescent="0.25">
      <c r="B5" s="33">
        <v>2</v>
      </c>
      <c r="C5" s="33" t="s">
        <v>15</v>
      </c>
      <c r="D5" s="33">
        <v>730</v>
      </c>
      <c r="E5" s="34">
        <v>43626</v>
      </c>
      <c r="F5" s="34" t="s">
        <v>41</v>
      </c>
      <c r="G5" s="33" t="s">
        <v>34</v>
      </c>
      <c r="H5" s="35">
        <v>455</v>
      </c>
      <c r="I5" s="35">
        <v>400</v>
      </c>
    </row>
    <row r="6" spans="2:9" x14ac:dyDescent="0.25">
      <c r="B6" s="33">
        <v>3</v>
      </c>
      <c r="C6" s="33" t="s">
        <v>3</v>
      </c>
      <c r="D6" s="33" t="s">
        <v>20</v>
      </c>
      <c r="E6" s="34">
        <v>43670</v>
      </c>
      <c r="F6" s="34" t="s">
        <v>42</v>
      </c>
      <c r="G6" s="33" t="s">
        <v>34</v>
      </c>
      <c r="H6" s="35">
        <v>328</v>
      </c>
      <c r="I6" s="35">
        <v>300</v>
      </c>
    </row>
    <row r="7" spans="2:9" x14ac:dyDescent="0.25">
      <c r="B7" s="33">
        <v>4</v>
      </c>
      <c r="C7" s="33" t="s">
        <v>6</v>
      </c>
      <c r="D7" s="33" t="s">
        <v>20</v>
      </c>
      <c r="E7" s="34">
        <v>43736</v>
      </c>
      <c r="F7" s="34" t="s">
        <v>47</v>
      </c>
      <c r="G7" s="33" t="s">
        <v>35</v>
      </c>
      <c r="H7" s="35">
        <v>624</v>
      </c>
      <c r="I7" s="35">
        <v>600</v>
      </c>
    </row>
    <row r="8" spans="2:9" x14ac:dyDescent="0.25">
      <c r="B8" s="33">
        <v>5</v>
      </c>
      <c r="C8" s="33" t="s">
        <v>9</v>
      </c>
      <c r="D8" s="33" t="s">
        <v>20</v>
      </c>
      <c r="E8" s="34">
        <v>43764</v>
      </c>
      <c r="F8" s="34" t="s">
        <v>41</v>
      </c>
      <c r="G8" s="33" t="s">
        <v>33</v>
      </c>
      <c r="H8" s="35">
        <v>698</v>
      </c>
      <c r="I8" s="35">
        <v>700</v>
      </c>
    </row>
    <row r="9" spans="2:9" x14ac:dyDescent="0.25">
      <c r="B9" s="33">
        <v>6</v>
      </c>
      <c r="C9" s="33" t="s">
        <v>2</v>
      </c>
      <c r="D9" s="33">
        <v>730</v>
      </c>
      <c r="E9" s="34">
        <v>43798</v>
      </c>
      <c r="F9" s="34" t="s">
        <v>43</v>
      </c>
      <c r="G9" s="33" t="s">
        <v>23</v>
      </c>
      <c r="H9" s="35">
        <v>427</v>
      </c>
      <c r="I9" s="35">
        <v>400</v>
      </c>
    </row>
    <row r="10" spans="2:9" x14ac:dyDescent="0.25">
      <c r="B10" s="33">
        <v>7</v>
      </c>
      <c r="C10" s="33" t="s">
        <v>8</v>
      </c>
      <c r="D10" s="33">
        <v>730</v>
      </c>
      <c r="E10" s="34">
        <v>43847</v>
      </c>
      <c r="F10" s="34" t="s">
        <v>41</v>
      </c>
      <c r="G10" s="33" t="s">
        <v>32</v>
      </c>
      <c r="H10" s="35">
        <v>302</v>
      </c>
      <c r="I10" s="35">
        <v>300</v>
      </c>
    </row>
    <row r="11" spans="2:9" x14ac:dyDescent="0.25">
      <c r="B11" s="33">
        <v>8</v>
      </c>
      <c r="C11" s="33" t="s">
        <v>14</v>
      </c>
      <c r="D11" s="33">
        <v>730</v>
      </c>
      <c r="E11" s="34">
        <v>43994</v>
      </c>
      <c r="F11" s="34" t="s">
        <v>41</v>
      </c>
      <c r="G11" s="33" t="s">
        <v>33</v>
      </c>
      <c r="H11" s="35">
        <v>680</v>
      </c>
      <c r="I11" s="35">
        <v>600</v>
      </c>
    </row>
    <row r="12" spans="2:9" x14ac:dyDescent="0.25">
      <c r="B12" s="33">
        <v>9</v>
      </c>
      <c r="C12" s="33" t="s">
        <v>11</v>
      </c>
      <c r="D12" s="33">
        <v>730</v>
      </c>
      <c r="E12" s="34">
        <v>44074</v>
      </c>
      <c r="F12" s="34" t="s">
        <v>44</v>
      </c>
      <c r="G12" s="33" t="s">
        <v>32</v>
      </c>
      <c r="H12" s="35">
        <v>260</v>
      </c>
      <c r="I12" s="35">
        <v>200</v>
      </c>
    </row>
    <row r="13" spans="2:9" x14ac:dyDescent="0.25">
      <c r="B13" s="33">
        <v>10</v>
      </c>
      <c r="C13" s="33" t="s">
        <v>18</v>
      </c>
      <c r="D13" s="33" t="s">
        <v>20</v>
      </c>
      <c r="E13" s="34">
        <v>44078</v>
      </c>
      <c r="F13" s="34" t="s">
        <v>45</v>
      </c>
      <c r="G13" s="33" t="s">
        <v>32</v>
      </c>
      <c r="H13" s="35">
        <v>453</v>
      </c>
      <c r="I13" s="35">
        <v>400</v>
      </c>
    </row>
    <row r="14" spans="2:9" x14ac:dyDescent="0.25">
      <c r="B14" s="33">
        <v>11</v>
      </c>
      <c r="C14" s="33" t="s">
        <v>4</v>
      </c>
      <c r="D14" s="33" t="s">
        <v>20</v>
      </c>
      <c r="E14" s="34">
        <v>44120</v>
      </c>
      <c r="F14" s="34" t="s">
        <v>40</v>
      </c>
      <c r="G14" s="33" t="s">
        <v>33</v>
      </c>
      <c r="H14" s="35">
        <v>748</v>
      </c>
      <c r="I14" s="35">
        <v>700</v>
      </c>
    </row>
    <row r="15" spans="2:9" x14ac:dyDescent="0.25">
      <c r="B15" s="33">
        <v>12</v>
      </c>
      <c r="C15" s="33" t="s">
        <v>13</v>
      </c>
      <c r="D15" s="33">
        <v>730</v>
      </c>
      <c r="E15" s="34">
        <v>44167</v>
      </c>
      <c r="F15" s="34" t="s">
        <v>47</v>
      </c>
      <c r="G15" s="33" t="s">
        <v>35</v>
      </c>
      <c r="H15" s="35">
        <v>643</v>
      </c>
      <c r="I15" s="35">
        <v>600</v>
      </c>
    </row>
    <row r="16" spans="2:9" x14ac:dyDescent="0.25">
      <c r="B16" s="33">
        <v>13</v>
      </c>
      <c r="C16" s="33" t="s">
        <v>12</v>
      </c>
      <c r="D16" s="33">
        <v>730</v>
      </c>
      <c r="E16" s="34">
        <v>44295</v>
      </c>
      <c r="F16" s="34" t="s">
        <v>40</v>
      </c>
      <c r="G16" s="33" t="s">
        <v>34</v>
      </c>
      <c r="H16" s="35">
        <v>567</v>
      </c>
      <c r="I16" s="35">
        <v>500</v>
      </c>
    </row>
    <row r="17" spans="2:9" x14ac:dyDescent="0.25">
      <c r="B17" s="33">
        <v>14</v>
      </c>
      <c r="C17" s="33" t="s">
        <v>7</v>
      </c>
      <c r="D17" s="33" t="s">
        <v>20</v>
      </c>
      <c r="E17" s="34">
        <v>44366</v>
      </c>
      <c r="F17" s="34" t="s">
        <v>46</v>
      </c>
      <c r="G17" s="33" t="s">
        <v>23</v>
      </c>
      <c r="H17" s="35">
        <v>556</v>
      </c>
      <c r="I17" s="35">
        <v>500</v>
      </c>
    </row>
    <row r="18" spans="2:9" x14ac:dyDescent="0.25">
      <c r="B18" s="33">
        <v>15</v>
      </c>
      <c r="C18" s="33" t="s">
        <v>10</v>
      </c>
      <c r="D18" s="33" t="s">
        <v>20</v>
      </c>
      <c r="E18" s="34">
        <v>44424</v>
      </c>
      <c r="F18" s="34" t="s">
        <v>41</v>
      </c>
      <c r="G18" s="33" t="s">
        <v>23</v>
      </c>
      <c r="H18" s="35">
        <v>391</v>
      </c>
      <c r="I18" s="35">
        <v>400</v>
      </c>
    </row>
    <row r="19" spans="2:9" x14ac:dyDescent="0.25">
      <c r="B19" s="33">
        <v>16</v>
      </c>
      <c r="C19" s="33" t="s">
        <v>13</v>
      </c>
      <c r="D19" s="33" t="s">
        <v>20</v>
      </c>
      <c r="E19" s="34">
        <v>44547</v>
      </c>
      <c r="F19" s="34" t="s">
        <v>47</v>
      </c>
      <c r="G19" s="33" t="s">
        <v>23</v>
      </c>
      <c r="H19" s="35">
        <v>525</v>
      </c>
      <c r="I19" s="35">
        <v>500</v>
      </c>
    </row>
    <row r="20" spans="2:9" x14ac:dyDescent="0.25">
      <c r="B20" s="33">
        <v>17</v>
      </c>
      <c r="C20" s="33" t="s">
        <v>16</v>
      </c>
      <c r="D20" s="33" t="s">
        <v>20</v>
      </c>
      <c r="E20" s="34">
        <v>44598</v>
      </c>
      <c r="F20" s="34" t="s">
        <v>47</v>
      </c>
      <c r="G20" s="33" t="s">
        <v>32</v>
      </c>
      <c r="H20" s="35">
        <v>116</v>
      </c>
      <c r="I20" s="35">
        <v>100</v>
      </c>
    </row>
    <row r="21" spans="2:9" x14ac:dyDescent="0.25">
      <c r="B21" s="33">
        <v>18</v>
      </c>
      <c r="C21" s="33" t="s">
        <v>17</v>
      </c>
      <c r="D21" s="33" t="s">
        <v>20</v>
      </c>
      <c r="E21" s="34">
        <v>44696</v>
      </c>
      <c r="F21" s="34" t="s">
        <v>45</v>
      </c>
      <c r="G21" s="33" t="s">
        <v>33</v>
      </c>
      <c r="H21" s="35">
        <v>871</v>
      </c>
      <c r="I21" s="35">
        <v>800</v>
      </c>
    </row>
    <row r="22" spans="2:9" x14ac:dyDescent="0.25">
      <c r="B22" s="33">
        <v>19</v>
      </c>
      <c r="C22" s="33" t="s">
        <v>49</v>
      </c>
      <c r="D22" s="33">
        <v>730</v>
      </c>
      <c r="E22" s="34">
        <v>44740</v>
      </c>
      <c r="F22" s="34" t="s">
        <v>50</v>
      </c>
      <c r="G22" s="33" t="s">
        <v>33</v>
      </c>
      <c r="H22" s="35">
        <v>949</v>
      </c>
      <c r="I22" s="35">
        <v>900</v>
      </c>
    </row>
    <row r="23" spans="2:9" x14ac:dyDescent="0.25">
      <c r="B23" s="33">
        <v>20</v>
      </c>
      <c r="C23" s="33" t="s">
        <v>26</v>
      </c>
      <c r="D23" s="33" t="s">
        <v>20</v>
      </c>
      <c r="E23" s="34">
        <v>44776</v>
      </c>
      <c r="F23" s="34" t="s">
        <v>45</v>
      </c>
      <c r="G23" s="33" t="s">
        <v>34</v>
      </c>
      <c r="H23" s="35">
        <v>500</v>
      </c>
      <c r="I23" s="35">
        <v>500</v>
      </c>
    </row>
    <row r="24" spans="2:9" x14ac:dyDescent="0.25">
      <c r="B24" s="33">
        <v>21</v>
      </c>
      <c r="C24" s="33" t="s">
        <v>31</v>
      </c>
      <c r="D24" s="33" t="s">
        <v>20</v>
      </c>
      <c r="E24" s="34">
        <v>44785</v>
      </c>
      <c r="F24" s="34" t="s">
        <v>48</v>
      </c>
      <c r="G24" s="33" t="s">
        <v>34</v>
      </c>
      <c r="H24" s="35">
        <v>300</v>
      </c>
      <c r="I24" s="35">
        <v>300</v>
      </c>
    </row>
    <row r="25" spans="2:9" x14ac:dyDescent="0.25">
      <c r="B25" s="33">
        <v>22</v>
      </c>
      <c r="C25" s="33" t="s">
        <v>28</v>
      </c>
      <c r="D25" s="33">
        <v>730</v>
      </c>
      <c r="E25" s="34">
        <v>44912</v>
      </c>
      <c r="F25" s="34" t="s">
        <v>41</v>
      </c>
      <c r="G25" s="33" t="s">
        <v>23</v>
      </c>
      <c r="H25" s="35">
        <v>800</v>
      </c>
      <c r="I25" s="35">
        <v>800</v>
      </c>
    </row>
    <row r="26" spans="2:9" x14ac:dyDescent="0.25">
      <c r="B26" s="33">
        <v>23</v>
      </c>
      <c r="C26" s="33" t="s">
        <v>29</v>
      </c>
      <c r="D26" s="33" t="s">
        <v>20</v>
      </c>
      <c r="E26" s="34">
        <v>44913</v>
      </c>
      <c r="F26" s="34" t="s">
        <v>46</v>
      </c>
      <c r="G26" s="33" t="s">
        <v>32</v>
      </c>
      <c r="H26" s="35">
        <v>150</v>
      </c>
      <c r="I26" s="35">
        <v>100</v>
      </c>
    </row>
    <row r="27" spans="2:9" x14ac:dyDescent="0.25">
      <c r="B27" s="33">
        <v>24</v>
      </c>
      <c r="C27" s="33" t="s">
        <v>30</v>
      </c>
      <c r="D27" s="33">
        <v>730</v>
      </c>
      <c r="E27" s="34">
        <v>44997</v>
      </c>
      <c r="F27" s="34" t="s">
        <v>47</v>
      </c>
      <c r="G27" s="33" t="s">
        <v>35</v>
      </c>
      <c r="H27" s="35">
        <v>350</v>
      </c>
      <c r="I27" s="35">
        <v>300</v>
      </c>
    </row>
    <row r="28" spans="2:9" x14ac:dyDescent="0.25">
      <c r="B28" s="33">
        <v>25</v>
      </c>
      <c r="C28" s="33" t="s">
        <v>51</v>
      </c>
      <c r="D28" s="33">
        <v>730</v>
      </c>
      <c r="E28" s="34">
        <v>45036</v>
      </c>
      <c r="F28" s="34" t="s">
        <v>44</v>
      </c>
      <c r="G28" s="33" t="s">
        <v>33</v>
      </c>
      <c r="H28" s="35">
        <v>550</v>
      </c>
      <c r="I28" s="35">
        <v>500</v>
      </c>
    </row>
    <row r="32" spans="2:9" x14ac:dyDescent="0.25">
      <c r="G32" s="33" t="s">
        <v>75</v>
      </c>
      <c r="H32" s="36">
        <f>SUM(H4:H29)</f>
        <v>13162</v>
      </c>
      <c r="I32" s="36">
        <f>SUM(I4:I29)</f>
        <v>12300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A7CB6-5B5B-4BA6-9E68-575AAFD28EF4}">
  <sheetPr>
    <tabColor rgb="FF00B050"/>
  </sheetPr>
  <dimension ref="B3:I28"/>
  <sheetViews>
    <sheetView workbookViewId="0">
      <selection activeCell="E23" sqref="E23"/>
    </sheetView>
  </sheetViews>
  <sheetFormatPr defaultRowHeight="15" x14ac:dyDescent="0.25"/>
  <cols>
    <col min="2" max="2" width="11.7109375" customWidth="1"/>
    <col min="3" max="3" width="14.42578125" customWidth="1"/>
    <col min="4" max="4" width="20.7109375" customWidth="1"/>
    <col min="5" max="5" width="19.85546875" customWidth="1"/>
    <col min="6" max="6" width="19.42578125" customWidth="1"/>
    <col min="7" max="7" width="20" customWidth="1"/>
    <col min="8" max="9" width="17.7109375" customWidth="1"/>
  </cols>
  <sheetData>
    <row r="3" spans="2:9" ht="21" x14ac:dyDescent="0.35">
      <c r="B3" s="37" t="s">
        <v>0</v>
      </c>
      <c r="C3" s="38" t="s">
        <v>1</v>
      </c>
      <c r="D3" s="38" t="s">
        <v>19</v>
      </c>
      <c r="E3" s="38" t="s">
        <v>21</v>
      </c>
      <c r="F3" s="38" t="s">
        <v>39</v>
      </c>
      <c r="G3" s="38" t="s">
        <v>22</v>
      </c>
      <c r="H3" s="38" t="s">
        <v>131</v>
      </c>
      <c r="I3" s="39" t="s">
        <v>132</v>
      </c>
    </row>
    <row r="4" spans="2:9" x14ac:dyDescent="0.25">
      <c r="B4" s="40">
        <v>1</v>
      </c>
      <c r="C4" s="40" t="s">
        <v>5</v>
      </c>
      <c r="D4" s="40">
        <v>730</v>
      </c>
      <c r="E4" s="41">
        <v>43572</v>
      </c>
      <c r="F4" s="41" t="s">
        <v>40</v>
      </c>
      <c r="G4" s="40" t="s">
        <v>32</v>
      </c>
      <c r="H4" s="42">
        <v>919</v>
      </c>
      <c r="I4" s="24">
        <v>900</v>
      </c>
    </row>
    <row r="5" spans="2:9" x14ac:dyDescent="0.25">
      <c r="B5" s="43">
        <v>2</v>
      </c>
      <c r="C5" s="43" t="s">
        <v>15</v>
      </c>
      <c r="D5" s="43">
        <v>730</v>
      </c>
      <c r="E5" s="44">
        <v>43626</v>
      </c>
      <c r="F5" s="44" t="s">
        <v>41</v>
      </c>
      <c r="G5" s="43" t="s">
        <v>34</v>
      </c>
      <c r="H5" s="45">
        <v>455</v>
      </c>
      <c r="I5" s="2">
        <v>400</v>
      </c>
    </row>
    <row r="6" spans="2:9" x14ac:dyDescent="0.25">
      <c r="B6" s="40">
        <v>3</v>
      </c>
      <c r="C6" s="40" t="s">
        <v>3</v>
      </c>
      <c r="D6" s="40" t="s">
        <v>20</v>
      </c>
      <c r="E6" s="41">
        <v>43670</v>
      </c>
      <c r="F6" s="41" t="s">
        <v>42</v>
      </c>
      <c r="G6" s="40" t="s">
        <v>34</v>
      </c>
      <c r="H6" s="42">
        <v>328</v>
      </c>
      <c r="I6" s="24">
        <v>300</v>
      </c>
    </row>
    <row r="7" spans="2:9" x14ac:dyDescent="0.25">
      <c r="B7" s="43">
        <v>4</v>
      </c>
      <c r="C7" s="43" t="s">
        <v>6</v>
      </c>
      <c r="D7" s="43" t="s">
        <v>20</v>
      </c>
      <c r="E7" s="44">
        <v>43736</v>
      </c>
      <c r="F7" s="44" t="s">
        <v>47</v>
      </c>
      <c r="G7" s="43" t="s">
        <v>35</v>
      </c>
      <c r="H7" s="45">
        <v>624</v>
      </c>
      <c r="I7" s="2">
        <v>600</v>
      </c>
    </row>
    <row r="8" spans="2:9" x14ac:dyDescent="0.25">
      <c r="B8" s="40">
        <v>5</v>
      </c>
      <c r="C8" s="40" t="s">
        <v>9</v>
      </c>
      <c r="D8" s="40" t="s">
        <v>20</v>
      </c>
      <c r="E8" s="41">
        <v>43764</v>
      </c>
      <c r="F8" s="41" t="s">
        <v>41</v>
      </c>
      <c r="G8" s="40" t="s">
        <v>33</v>
      </c>
      <c r="H8" s="42">
        <v>698</v>
      </c>
      <c r="I8" s="24">
        <v>700</v>
      </c>
    </row>
    <row r="9" spans="2:9" x14ac:dyDescent="0.25">
      <c r="B9" s="43">
        <v>6</v>
      </c>
      <c r="C9" s="43" t="s">
        <v>2</v>
      </c>
      <c r="D9" s="43">
        <v>730</v>
      </c>
      <c r="E9" s="44">
        <v>43798</v>
      </c>
      <c r="F9" s="44" t="s">
        <v>43</v>
      </c>
      <c r="G9" s="43" t="s">
        <v>23</v>
      </c>
      <c r="H9" s="45">
        <v>427</v>
      </c>
      <c r="I9" s="2">
        <v>400</v>
      </c>
    </row>
    <row r="10" spans="2:9" x14ac:dyDescent="0.25">
      <c r="B10" s="40">
        <v>7</v>
      </c>
      <c r="C10" s="40" t="s">
        <v>8</v>
      </c>
      <c r="D10" s="40">
        <v>730</v>
      </c>
      <c r="E10" s="41">
        <v>43847</v>
      </c>
      <c r="F10" s="41" t="s">
        <v>41</v>
      </c>
      <c r="G10" s="40" t="s">
        <v>32</v>
      </c>
      <c r="H10" s="42">
        <v>302</v>
      </c>
      <c r="I10" s="24">
        <v>300</v>
      </c>
    </row>
    <row r="11" spans="2:9" x14ac:dyDescent="0.25">
      <c r="B11" s="43">
        <v>8</v>
      </c>
      <c r="C11" s="43" t="s">
        <v>14</v>
      </c>
      <c r="D11" s="43">
        <v>730</v>
      </c>
      <c r="E11" s="44">
        <v>43994</v>
      </c>
      <c r="F11" s="44" t="s">
        <v>41</v>
      </c>
      <c r="G11" s="43" t="s">
        <v>33</v>
      </c>
      <c r="H11" s="45">
        <v>680</v>
      </c>
      <c r="I11" s="2">
        <v>600</v>
      </c>
    </row>
    <row r="12" spans="2:9" x14ac:dyDescent="0.25">
      <c r="B12" s="40">
        <v>9</v>
      </c>
      <c r="C12" s="40" t="s">
        <v>11</v>
      </c>
      <c r="D12" s="40">
        <v>730</v>
      </c>
      <c r="E12" s="41">
        <v>44074</v>
      </c>
      <c r="F12" s="41" t="s">
        <v>44</v>
      </c>
      <c r="G12" s="40" t="s">
        <v>32</v>
      </c>
      <c r="H12" s="42">
        <v>260</v>
      </c>
      <c r="I12" s="24">
        <v>200</v>
      </c>
    </row>
    <row r="13" spans="2:9" x14ac:dyDescent="0.25">
      <c r="B13" s="43">
        <v>10</v>
      </c>
      <c r="C13" s="43" t="s">
        <v>18</v>
      </c>
      <c r="D13" s="43" t="s">
        <v>20</v>
      </c>
      <c r="E13" s="44">
        <v>44078</v>
      </c>
      <c r="F13" s="44" t="s">
        <v>45</v>
      </c>
      <c r="G13" s="43" t="s">
        <v>32</v>
      </c>
      <c r="H13" s="45">
        <v>453</v>
      </c>
      <c r="I13" s="2">
        <v>400</v>
      </c>
    </row>
    <row r="14" spans="2:9" x14ac:dyDescent="0.25">
      <c r="B14" s="40">
        <v>11</v>
      </c>
      <c r="C14" s="40" t="s">
        <v>4</v>
      </c>
      <c r="D14" s="40" t="s">
        <v>20</v>
      </c>
      <c r="E14" s="41">
        <v>44120</v>
      </c>
      <c r="F14" s="41" t="s">
        <v>40</v>
      </c>
      <c r="G14" s="40" t="s">
        <v>33</v>
      </c>
      <c r="H14" s="42">
        <v>748</v>
      </c>
      <c r="I14" s="24">
        <v>700</v>
      </c>
    </row>
    <row r="15" spans="2:9" x14ac:dyDescent="0.25">
      <c r="B15" s="43">
        <v>12</v>
      </c>
      <c r="C15" s="43" t="s">
        <v>13</v>
      </c>
      <c r="D15" s="43">
        <v>730</v>
      </c>
      <c r="E15" s="44">
        <v>44167</v>
      </c>
      <c r="F15" s="44" t="s">
        <v>47</v>
      </c>
      <c r="G15" s="43" t="s">
        <v>35</v>
      </c>
      <c r="H15" s="45">
        <v>643</v>
      </c>
      <c r="I15" s="2">
        <v>600</v>
      </c>
    </row>
    <row r="16" spans="2:9" x14ac:dyDescent="0.25">
      <c r="B16" s="40">
        <v>13</v>
      </c>
      <c r="C16" s="40" t="s">
        <v>12</v>
      </c>
      <c r="D16" s="40">
        <v>730</v>
      </c>
      <c r="E16" s="41">
        <v>44295</v>
      </c>
      <c r="F16" s="41" t="s">
        <v>40</v>
      </c>
      <c r="G16" s="40" t="s">
        <v>34</v>
      </c>
      <c r="H16" s="42">
        <v>567</v>
      </c>
      <c r="I16" s="24">
        <v>500</v>
      </c>
    </row>
    <row r="17" spans="2:9" x14ac:dyDescent="0.25">
      <c r="B17" s="43">
        <v>14</v>
      </c>
      <c r="C17" s="43" t="s">
        <v>7</v>
      </c>
      <c r="D17" s="43" t="s">
        <v>20</v>
      </c>
      <c r="E17" s="44">
        <v>44366</v>
      </c>
      <c r="F17" s="44" t="s">
        <v>46</v>
      </c>
      <c r="G17" s="43" t="s">
        <v>23</v>
      </c>
      <c r="H17" s="45">
        <v>556</v>
      </c>
      <c r="I17" s="2">
        <v>500</v>
      </c>
    </row>
    <row r="18" spans="2:9" x14ac:dyDescent="0.25">
      <c r="B18" s="40">
        <v>15</v>
      </c>
      <c r="C18" s="40" t="s">
        <v>10</v>
      </c>
      <c r="D18" s="40" t="s">
        <v>20</v>
      </c>
      <c r="E18" s="41">
        <v>44424</v>
      </c>
      <c r="F18" s="41" t="s">
        <v>41</v>
      </c>
      <c r="G18" s="40" t="s">
        <v>23</v>
      </c>
      <c r="H18" s="42">
        <v>391</v>
      </c>
      <c r="I18" s="24">
        <v>400</v>
      </c>
    </row>
    <row r="19" spans="2:9" x14ac:dyDescent="0.25">
      <c r="B19" s="43">
        <v>16</v>
      </c>
      <c r="C19" s="43" t="s">
        <v>13</v>
      </c>
      <c r="D19" s="43" t="s">
        <v>20</v>
      </c>
      <c r="E19" s="44">
        <v>44547</v>
      </c>
      <c r="F19" s="44" t="s">
        <v>47</v>
      </c>
      <c r="G19" s="43" t="s">
        <v>23</v>
      </c>
      <c r="H19" s="45">
        <v>525</v>
      </c>
      <c r="I19" s="2">
        <v>500</v>
      </c>
    </row>
    <row r="20" spans="2:9" x14ac:dyDescent="0.25">
      <c r="B20" s="40">
        <v>17</v>
      </c>
      <c r="C20" s="40" t="s">
        <v>16</v>
      </c>
      <c r="D20" s="40" t="s">
        <v>20</v>
      </c>
      <c r="E20" s="41">
        <v>44598</v>
      </c>
      <c r="F20" s="41" t="s">
        <v>47</v>
      </c>
      <c r="G20" s="40" t="s">
        <v>32</v>
      </c>
      <c r="H20" s="42">
        <v>116</v>
      </c>
      <c r="I20" s="24">
        <v>100</v>
      </c>
    </row>
    <row r="21" spans="2:9" x14ac:dyDescent="0.25">
      <c r="B21" s="43">
        <v>18</v>
      </c>
      <c r="C21" s="43" t="s">
        <v>17</v>
      </c>
      <c r="D21" s="43" t="s">
        <v>20</v>
      </c>
      <c r="E21" s="44">
        <v>44696</v>
      </c>
      <c r="F21" s="44" t="s">
        <v>45</v>
      </c>
      <c r="G21" s="43" t="s">
        <v>33</v>
      </c>
      <c r="H21" s="45">
        <v>871</v>
      </c>
      <c r="I21" s="2">
        <v>800</v>
      </c>
    </row>
    <row r="22" spans="2:9" x14ac:dyDescent="0.25">
      <c r="B22" s="40">
        <v>19</v>
      </c>
      <c r="C22" s="40" t="s">
        <v>49</v>
      </c>
      <c r="D22" s="40">
        <v>730</v>
      </c>
      <c r="E22" s="41">
        <v>44740</v>
      </c>
      <c r="F22" s="41" t="s">
        <v>50</v>
      </c>
      <c r="G22" s="40" t="s">
        <v>33</v>
      </c>
      <c r="H22" s="42">
        <v>949</v>
      </c>
      <c r="I22" s="24">
        <v>900</v>
      </c>
    </row>
    <row r="23" spans="2:9" x14ac:dyDescent="0.25">
      <c r="B23" s="43">
        <v>20</v>
      </c>
      <c r="C23" s="43" t="s">
        <v>26</v>
      </c>
      <c r="D23" s="43" t="s">
        <v>20</v>
      </c>
      <c r="E23" s="44">
        <v>44776</v>
      </c>
      <c r="F23" s="44" t="s">
        <v>45</v>
      </c>
      <c r="G23" s="43" t="s">
        <v>34</v>
      </c>
      <c r="H23" s="45">
        <v>500</v>
      </c>
      <c r="I23" s="2">
        <v>500</v>
      </c>
    </row>
    <row r="24" spans="2:9" x14ac:dyDescent="0.25">
      <c r="B24" s="40">
        <v>21</v>
      </c>
      <c r="C24" s="40" t="s">
        <v>31</v>
      </c>
      <c r="D24" s="40" t="s">
        <v>20</v>
      </c>
      <c r="E24" s="41">
        <v>44785</v>
      </c>
      <c r="F24" s="41" t="s">
        <v>48</v>
      </c>
      <c r="G24" s="40" t="s">
        <v>34</v>
      </c>
      <c r="H24" s="42">
        <v>300</v>
      </c>
      <c r="I24" s="24">
        <v>300</v>
      </c>
    </row>
    <row r="25" spans="2:9" x14ac:dyDescent="0.25">
      <c r="B25" s="43">
        <v>22</v>
      </c>
      <c r="C25" s="43" t="s">
        <v>28</v>
      </c>
      <c r="D25" s="43">
        <v>730</v>
      </c>
      <c r="E25" s="44">
        <v>44912</v>
      </c>
      <c r="F25" s="44" t="s">
        <v>41</v>
      </c>
      <c r="G25" s="43" t="s">
        <v>23</v>
      </c>
      <c r="H25" s="45">
        <v>800</v>
      </c>
      <c r="I25" s="2">
        <v>800</v>
      </c>
    </row>
    <row r="26" spans="2:9" x14ac:dyDescent="0.25">
      <c r="B26" s="40">
        <v>23</v>
      </c>
      <c r="C26" s="40" t="s">
        <v>29</v>
      </c>
      <c r="D26" s="40" t="s">
        <v>20</v>
      </c>
      <c r="E26" s="41">
        <v>44913</v>
      </c>
      <c r="F26" s="41" t="s">
        <v>46</v>
      </c>
      <c r="G26" s="40" t="s">
        <v>32</v>
      </c>
      <c r="H26" s="42">
        <v>150</v>
      </c>
      <c r="I26" s="24">
        <v>100</v>
      </c>
    </row>
    <row r="27" spans="2:9" x14ac:dyDescent="0.25">
      <c r="B27" s="43">
        <v>24</v>
      </c>
      <c r="C27" s="43" t="s">
        <v>30</v>
      </c>
      <c r="D27" s="43">
        <v>730</v>
      </c>
      <c r="E27" s="44">
        <v>44997</v>
      </c>
      <c r="F27" s="44" t="s">
        <v>47</v>
      </c>
      <c r="G27" s="43" t="s">
        <v>35</v>
      </c>
      <c r="H27" s="45">
        <v>350</v>
      </c>
      <c r="I27" s="2">
        <v>300</v>
      </c>
    </row>
    <row r="28" spans="2:9" x14ac:dyDescent="0.25">
      <c r="B28" s="46">
        <v>25</v>
      </c>
      <c r="C28" s="46" t="s">
        <v>51</v>
      </c>
      <c r="D28" s="46">
        <v>730</v>
      </c>
      <c r="E28" s="47">
        <v>45036</v>
      </c>
      <c r="F28" s="47" t="s">
        <v>44</v>
      </c>
      <c r="G28" s="46" t="s">
        <v>33</v>
      </c>
      <c r="H28" s="48">
        <v>550</v>
      </c>
      <c r="I28" s="25">
        <v>500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42DC0-BE38-4E81-A536-9CC2ACF5FB71}">
  <sheetPr>
    <tabColor theme="5" tint="-0.249977111117893"/>
    <pageSetUpPr fitToPage="1"/>
  </sheetPr>
  <dimension ref="B1:K30"/>
  <sheetViews>
    <sheetView showGridLines="0" workbookViewId="0">
      <selection activeCell="E17" sqref="E17"/>
    </sheetView>
  </sheetViews>
  <sheetFormatPr defaultRowHeight="15" x14ac:dyDescent="0.25"/>
  <cols>
    <col min="1" max="1" width="3.7109375" customWidth="1"/>
    <col min="2" max="2" width="11.7109375" customWidth="1"/>
    <col min="3" max="3" width="12.42578125" bestFit="1" customWidth="1"/>
    <col min="4" max="4" width="21.42578125" bestFit="1" customWidth="1"/>
    <col min="5" max="5" width="20.42578125" bestFit="1" customWidth="1"/>
    <col min="6" max="6" width="19.42578125" customWidth="1"/>
    <col min="7" max="7" width="20.5703125" bestFit="1" customWidth="1"/>
    <col min="8" max="9" width="18.28515625" bestFit="1" customWidth="1"/>
    <col min="11" max="11" width="81" hidden="1" customWidth="1"/>
  </cols>
  <sheetData>
    <row r="1" spans="2:11" ht="30" x14ac:dyDescent="0.25">
      <c r="K1" s="59" t="s">
        <v>165</v>
      </c>
    </row>
    <row r="2" spans="2:11" ht="30" x14ac:dyDescent="0.25">
      <c r="B2" t="s">
        <v>167</v>
      </c>
      <c r="K2" s="55" t="s">
        <v>162</v>
      </c>
    </row>
    <row r="3" spans="2:11" x14ac:dyDescent="0.25">
      <c r="K3" s="55" t="s">
        <v>139</v>
      </c>
    </row>
    <row r="4" spans="2:11" ht="30" x14ac:dyDescent="0.25">
      <c r="K4" s="55" t="s">
        <v>140</v>
      </c>
    </row>
    <row r="5" spans="2:11" ht="21" x14ac:dyDescent="0.35">
      <c r="B5" s="60" t="s">
        <v>0</v>
      </c>
      <c r="C5" s="61" t="s">
        <v>1</v>
      </c>
      <c r="D5" s="61" t="s">
        <v>19</v>
      </c>
      <c r="E5" s="61" t="s">
        <v>21</v>
      </c>
      <c r="F5" s="61" t="s">
        <v>39</v>
      </c>
      <c r="G5" s="61" t="s">
        <v>22</v>
      </c>
      <c r="H5" s="62" t="s">
        <v>131</v>
      </c>
      <c r="I5" s="63" t="s">
        <v>132</v>
      </c>
    </row>
    <row r="6" spans="2:11" x14ac:dyDescent="0.25">
      <c r="B6" s="1">
        <v>1</v>
      </c>
      <c r="C6" s="1" t="s">
        <v>5</v>
      </c>
      <c r="D6" s="1">
        <v>730</v>
      </c>
      <c r="E6" s="64">
        <v>43572</v>
      </c>
      <c r="F6" s="64" t="s">
        <v>40</v>
      </c>
      <c r="G6" s="1" t="s">
        <v>32</v>
      </c>
      <c r="H6" s="65">
        <v>919</v>
      </c>
      <c r="I6" s="66">
        <v>900</v>
      </c>
    </row>
    <row r="7" spans="2:11" x14ac:dyDescent="0.25">
      <c r="B7" s="1">
        <v>2</v>
      </c>
      <c r="C7" s="1" t="s">
        <v>15</v>
      </c>
      <c r="D7" s="1">
        <v>730</v>
      </c>
      <c r="E7" s="64">
        <v>43626</v>
      </c>
      <c r="F7" s="64" t="s">
        <v>41</v>
      </c>
      <c r="G7" s="1" t="s">
        <v>34</v>
      </c>
      <c r="H7" s="65">
        <v>455</v>
      </c>
      <c r="I7" s="66">
        <v>400</v>
      </c>
    </row>
    <row r="8" spans="2:11" x14ac:dyDescent="0.25">
      <c r="B8" s="1">
        <v>3</v>
      </c>
      <c r="C8" s="1" t="s">
        <v>3</v>
      </c>
      <c r="D8" s="1" t="s">
        <v>20</v>
      </c>
      <c r="E8" s="64">
        <v>43670</v>
      </c>
      <c r="F8" s="64" t="s">
        <v>42</v>
      </c>
      <c r="G8" s="1" t="s">
        <v>34</v>
      </c>
      <c r="H8" s="65">
        <v>328</v>
      </c>
      <c r="I8" s="66">
        <v>300</v>
      </c>
    </row>
    <row r="9" spans="2:11" x14ac:dyDescent="0.25">
      <c r="B9" s="1">
        <v>4</v>
      </c>
      <c r="C9" s="1" t="s">
        <v>6</v>
      </c>
      <c r="D9" s="1" t="s">
        <v>20</v>
      </c>
      <c r="E9" s="64">
        <v>43736</v>
      </c>
      <c r="F9" s="64" t="s">
        <v>47</v>
      </c>
      <c r="G9" s="1" t="s">
        <v>35</v>
      </c>
      <c r="H9" s="65">
        <v>624</v>
      </c>
      <c r="I9" s="66">
        <v>600</v>
      </c>
    </row>
    <row r="10" spans="2:11" x14ac:dyDescent="0.25">
      <c r="B10" s="1">
        <v>5</v>
      </c>
      <c r="C10" s="1" t="s">
        <v>9</v>
      </c>
      <c r="D10" s="1" t="s">
        <v>20</v>
      </c>
      <c r="E10" s="64">
        <v>43764</v>
      </c>
      <c r="F10" s="64" t="s">
        <v>41</v>
      </c>
      <c r="G10" s="1" t="s">
        <v>33</v>
      </c>
      <c r="H10" s="65">
        <v>698</v>
      </c>
      <c r="I10" s="66">
        <v>700</v>
      </c>
    </row>
    <row r="11" spans="2:11" x14ac:dyDescent="0.25">
      <c r="B11" s="1">
        <v>6</v>
      </c>
      <c r="C11" s="1" t="s">
        <v>2</v>
      </c>
      <c r="D11" s="1">
        <v>730</v>
      </c>
      <c r="E11" s="64">
        <v>43798</v>
      </c>
      <c r="F11" s="64" t="s">
        <v>43</v>
      </c>
      <c r="G11" s="1" t="s">
        <v>23</v>
      </c>
      <c r="H11" s="65">
        <v>427</v>
      </c>
      <c r="I11" s="66">
        <v>400</v>
      </c>
    </row>
    <row r="12" spans="2:11" x14ac:dyDescent="0.25">
      <c r="B12" s="1">
        <v>7</v>
      </c>
      <c r="C12" s="1" t="s">
        <v>8</v>
      </c>
      <c r="D12" s="1">
        <v>730</v>
      </c>
      <c r="E12" s="64">
        <v>43847</v>
      </c>
      <c r="F12" s="64" t="s">
        <v>41</v>
      </c>
      <c r="G12" s="1" t="s">
        <v>32</v>
      </c>
      <c r="H12" s="65">
        <v>302</v>
      </c>
      <c r="I12" s="66">
        <v>300</v>
      </c>
    </row>
    <row r="13" spans="2:11" x14ac:dyDescent="0.25">
      <c r="B13" s="1">
        <v>8</v>
      </c>
      <c r="C13" s="1" t="s">
        <v>14</v>
      </c>
      <c r="D13" s="1">
        <v>730</v>
      </c>
      <c r="E13" s="64">
        <v>43994</v>
      </c>
      <c r="F13" s="64" t="s">
        <v>41</v>
      </c>
      <c r="G13" s="1" t="s">
        <v>33</v>
      </c>
      <c r="H13" s="65">
        <v>680</v>
      </c>
      <c r="I13" s="66">
        <v>600</v>
      </c>
    </row>
    <row r="14" spans="2:11" x14ac:dyDescent="0.25">
      <c r="B14" s="1">
        <v>9</v>
      </c>
      <c r="C14" s="1" t="s">
        <v>11</v>
      </c>
      <c r="D14" s="1">
        <v>730</v>
      </c>
      <c r="E14" s="64">
        <v>44074</v>
      </c>
      <c r="F14" s="64" t="s">
        <v>44</v>
      </c>
      <c r="G14" s="1" t="s">
        <v>32</v>
      </c>
      <c r="H14" s="65">
        <v>260</v>
      </c>
      <c r="I14" s="66">
        <v>200</v>
      </c>
    </row>
    <row r="15" spans="2:11" x14ac:dyDescent="0.25">
      <c r="B15" s="1">
        <v>10</v>
      </c>
      <c r="C15" s="1" t="s">
        <v>18</v>
      </c>
      <c r="D15" s="1" t="s">
        <v>20</v>
      </c>
      <c r="E15" s="64">
        <v>44078</v>
      </c>
      <c r="F15" s="64" t="s">
        <v>45</v>
      </c>
      <c r="G15" s="1" t="s">
        <v>32</v>
      </c>
      <c r="H15" s="65">
        <v>453</v>
      </c>
      <c r="I15" s="66">
        <v>400</v>
      </c>
    </row>
    <row r="16" spans="2:11" x14ac:dyDescent="0.25">
      <c r="B16" s="1">
        <v>11</v>
      </c>
      <c r="C16" s="1" t="s">
        <v>4</v>
      </c>
      <c r="D16" s="1" t="s">
        <v>20</v>
      </c>
      <c r="E16" s="64">
        <v>44120</v>
      </c>
      <c r="F16" s="64" t="s">
        <v>40</v>
      </c>
      <c r="G16" s="1" t="s">
        <v>33</v>
      </c>
      <c r="H16" s="65">
        <v>748</v>
      </c>
      <c r="I16" s="66">
        <v>700</v>
      </c>
    </row>
    <row r="17" spans="2:9" x14ac:dyDescent="0.25">
      <c r="B17" s="1">
        <v>12</v>
      </c>
      <c r="C17" s="1" t="s">
        <v>13</v>
      </c>
      <c r="D17" s="1">
        <v>730</v>
      </c>
      <c r="E17" s="64">
        <v>44167</v>
      </c>
      <c r="F17" s="64" t="s">
        <v>47</v>
      </c>
      <c r="G17" s="1" t="s">
        <v>35</v>
      </c>
      <c r="H17" s="65">
        <v>643</v>
      </c>
      <c r="I17" s="66">
        <v>600</v>
      </c>
    </row>
    <row r="18" spans="2:9" x14ac:dyDescent="0.25">
      <c r="B18" s="1">
        <v>13</v>
      </c>
      <c r="C18" s="1" t="s">
        <v>12</v>
      </c>
      <c r="D18" s="1">
        <v>730</v>
      </c>
      <c r="E18" s="64">
        <v>44295</v>
      </c>
      <c r="F18" s="64" t="s">
        <v>40</v>
      </c>
      <c r="G18" s="1" t="s">
        <v>34</v>
      </c>
      <c r="H18" s="65">
        <v>567</v>
      </c>
      <c r="I18" s="66">
        <v>500</v>
      </c>
    </row>
    <row r="19" spans="2:9" x14ac:dyDescent="0.25">
      <c r="B19" s="1">
        <v>14</v>
      </c>
      <c r="C19" s="1" t="s">
        <v>7</v>
      </c>
      <c r="D19" s="1" t="s">
        <v>20</v>
      </c>
      <c r="E19" s="64">
        <v>44366</v>
      </c>
      <c r="F19" s="64" t="s">
        <v>46</v>
      </c>
      <c r="G19" s="1" t="s">
        <v>23</v>
      </c>
      <c r="H19" s="65">
        <v>556</v>
      </c>
      <c r="I19" s="66">
        <v>500</v>
      </c>
    </row>
    <row r="20" spans="2:9" x14ac:dyDescent="0.25">
      <c r="B20" s="1">
        <v>15</v>
      </c>
      <c r="C20" s="1" t="s">
        <v>10</v>
      </c>
      <c r="D20" s="1" t="s">
        <v>20</v>
      </c>
      <c r="E20" s="64">
        <v>44424</v>
      </c>
      <c r="F20" s="64" t="s">
        <v>41</v>
      </c>
      <c r="G20" s="1" t="s">
        <v>23</v>
      </c>
      <c r="H20" s="65">
        <v>391</v>
      </c>
      <c r="I20" s="66">
        <v>400</v>
      </c>
    </row>
    <row r="21" spans="2:9" x14ac:dyDescent="0.25">
      <c r="B21" s="1">
        <v>16</v>
      </c>
      <c r="C21" s="1" t="s">
        <v>13</v>
      </c>
      <c r="D21" s="1" t="s">
        <v>20</v>
      </c>
      <c r="E21" s="64">
        <v>44547</v>
      </c>
      <c r="F21" s="64" t="s">
        <v>47</v>
      </c>
      <c r="G21" s="1" t="s">
        <v>23</v>
      </c>
      <c r="H21" s="65">
        <v>525</v>
      </c>
      <c r="I21" s="66">
        <v>500</v>
      </c>
    </row>
    <row r="22" spans="2:9" x14ac:dyDescent="0.25">
      <c r="B22" s="1">
        <v>17</v>
      </c>
      <c r="C22" s="1" t="s">
        <v>16</v>
      </c>
      <c r="D22" s="1" t="s">
        <v>20</v>
      </c>
      <c r="E22" s="64">
        <v>44598</v>
      </c>
      <c r="F22" s="64" t="s">
        <v>47</v>
      </c>
      <c r="G22" s="1" t="s">
        <v>32</v>
      </c>
      <c r="H22" s="65">
        <v>116</v>
      </c>
      <c r="I22" s="66">
        <v>100</v>
      </c>
    </row>
    <row r="23" spans="2:9" x14ac:dyDescent="0.25">
      <c r="B23" s="1">
        <v>18</v>
      </c>
      <c r="C23" s="1" t="s">
        <v>17</v>
      </c>
      <c r="D23" s="1" t="s">
        <v>20</v>
      </c>
      <c r="E23" s="64">
        <v>44696</v>
      </c>
      <c r="F23" s="64" t="s">
        <v>45</v>
      </c>
      <c r="G23" s="1" t="s">
        <v>33</v>
      </c>
      <c r="H23" s="65">
        <v>871</v>
      </c>
      <c r="I23" s="66">
        <v>800</v>
      </c>
    </row>
    <row r="24" spans="2:9" x14ac:dyDescent="0.25">
      <c r="B24" s="1">
        <v>19</v>
      </c>
      <c r="C24" s="67" t="s">
        <v>49</v>
      </c>
      <c r="D24" s="1">
        <v>730</v>
      </c>
      <c r="E24" s="64">
        <v>44740</v>
      </c>
      <c r="F24" s="68" t="s">
        <v>50</v>
      </c>
      <c r="G24" s="1" t="s">
        <v>33</v>
      </c>
      <c r="H24" s="65">
        <v>949</v>
      </c>
      <c r="I24" s="66">
        <v>900</v>
      </c>
    </row>
    <row r="25" spans="2:9" x14ac:dyDescent="0.25">
      <c r="B25" s="67">
        <v>20</v>
      </c>
      <c r="C25" s="67" t="s">
        <v>26</v>
      </c>
      <c r="D25" s="67" t="s">
        <v>20</v>
      </c>
      <c r="E25" s="64">
        <v>44776</v>
      </c>
      <c r="F25" s="68" t="s">
        <v>45</v>
      </c>
      <c r="G25" s="67" t="s">
        <v>34</v>
      </c>
      <c r="H25" s="66">
        <v>500</v>
      </c>
      <c r="I25" s="66">
        <v>500</v>
      </c>
    </row>
    <row r="26" spans="2:9" x14ac:dyDescent="0.25">
      <c r="B26" s="67">
        <v>21</v>
      </c>
      <c r="C26" s="67" t="s">
        <v>31</v>
      </c>
      <c r="D26" s="67" t="s">
        <v>20</v>
      </c>
      <c r="E26" s="64">
        <v>44785</v>
      </c>
      <c r="F26" s="68" t="s">
        <v>48</v>
      </c>
      <c r="G26" s="67" t="s">
        <v>34</v>
      </c>
      <c r="H26" s="66">
        <v>300</v>
      </c>
      <c r="I26" s="66">
        <v>300</v>
      </c>
    </row>
    <row r="27" spans="2:9" x14ac:dyDescent="0.25">
      <c r="B27" s="67">
        <v>22</v>
      </c>
      <c r="C27" s="67" t="s">
        <v>28</v>
      </c>
      <c r="D27" s="67">
        <v>730</v>
      </c>
      <c r="E27" s="64">
        <v>44912</v>
      </c>
      <c r="F27" s="68" t="s">
        <v>41</v>
      </c>
      <c r="G27" s="67" t="s">
        <v>23</v>
      </c>
      <c r="H27" s="66">
        <v>800</v>
      </c>
      <c r="I27" s="66">
        <v>800</v>
      </c>
    </row>
    <row r="28" spans="2:9" x14ac:dyDescent="0.25">
      <c r="B28" s="67">
        <v>23</v>
      </c>
      <c r="C28" s="67" t="s">
        <v>29</v>
      </c>
      <c r="D28" s="67" t="s">
        <v>20</v>
      </c>
      <c r="E28" s="64">
        <v>44913</v>
      </c>
      <c r="F28" s="68" t="s">
        <v>46</v>
      </c>
      <c r="G28" s="67" t="s">
        <v>32</v>
      </c>
      <c r="H28" s="66">
        <v>150</v>
      </c>
      <c r="I28" s="66">
        <v>100</v>
      </c>
    </row>
    <row r="29" spans="2:9" x14ac:dyDescent="0.25">
      <c r="B29" s="67">
        <v>24</v>
      </c>
      <c r="C29" s="67" t="s">
        <v>30</v>
      </c>
      <c r="D29" s="67">
        <v>730</v>
      </c>
      <c r="E29" s="64">
        <v>44997</v>
      </c>
      <c r="F29" s="68" t="s">
        <v>47</v>
      </c>
      <c r="G29" s="67" t="s">
        <v>35</v>
      </c>
      <c r="H29" s="66">
        <v>350</v>
      </c>
      <c r="I29" s="66">
        <v>300</v>
      </c>
    </row>
    <row r="30" spans="2:9" x14ac:dyDescent="0.25">
      <c r="B30" s="67">
        <v>25</v>
      </c>
      <c r="C30" s="67" t="s">
        <v>51</v>
      </c>
      <c r="D30" s="67">
        <v>730</v>
      </c>
      <c r="E30" s="64">
        <v>45036</v>
      </c>
      <c r="F30" s="68" t="s">
        <v>44</v>
      </c>
      <c r="G30" s="67" t="s">
        <v>33</v>
      </c>
      <c r="H30" s="66">
        <v>550</v>
      </c>
      <c r="I30" s="65">
        <v>500</v>
      </c>
    </row>
  </sheetData>
  <sortState xmlns:xlrd2="http://schemas.microsoft.com/office/spreadsheetml/2017/richdata2" ref="S7:S30">
    <sortCondition ref="S7:S30"/>
  </sortState>
  <pageMargins left="0.7" right="0.7" top="0.75" bottom="0.75" header="0.3" footer="0.3"/>
  <pageSetup paperSize="9" scale="84"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EBBB7-26F3-42A3-A5E5-402CB9AD7A7A}">
  <sheetPr>
    <tabColor rgb="FF0070C0"/>
  </sheetPr>
  <dimension ref="A1:J37"/>
  <sheetViews>
    <sheetView workbookViewId="0">
      <pane ySplit="9" topLeftCell="A10" activePane="bottomLeft" state="frozen"/>
      <selection pane="bottomLeft" activeCell="B3" sqref="B3"/>
    </sheetView>
  </sheetViews>
  <sheetFormatPr defaultRowHeight="15" x14ac:dyDescent="0.25"/>
  <cols>
    <col min="1" max="1" width="9.42578125" bestFit="1" customWidth="1"/>
    <col min="2" max="2" width="12" bestFit="1" customWidth="1"/>
    <col min="3" max="3" width="16" bestFit="1" customWidth="1"/>
    <col min="4" max="4" width="15.42578125" bestFit="1" customWidth="1"/>
    <col min="5" max="5" width="10.42578125" bestFit="1" customWidth="1"/>
    <col min="6" max="6" width="15.42578125" bestFit="1" customWidth="1"/>
    <col min="7" max="8" width="16" bestFit="1" customWidth="1"/>
    <col min="9" max="9" width="9.85546875" bestFit="1" customWidth="1"/>
  </cols>
  <sheetData>
    <row r="1" spans="1:9" x14ac:dyDescent="0.25">
      <c r="A1" s="9" t="s">
        <v>27</v>
      </c>
      <c r="B1" s="10" t="s">
        <v>135</v>
      </c>
      <c r="I1" s="29" t="s">
        <v>166</v>
      </c>
    </row>
    <row r="2" spans="1:9" x14ac:dyDescent="0.25">
      <c r="A2" s="11" t="s">
        <v>34</v>
      </c>
      <c r="B2" s="12">
        <f>SUMIF(Tab_iniziale_2[Responsabile],A2,Tab_iniziale_2[Fatturato 2022])</f>
        <v>2150</v>
      </c>
    </row>
    <row r="3" spans="1:9" x14ac:dyDescent="0.25">
      <c r="A3" s="11" t="s">
        <v>32</v>
      </c>
      <c r="B3" s="12">
        <f>SUMIF(Tab_iniziale_2[Responsabile],A3,Tab_iniziale_2[Fatturato 2022])</f>
        <v>2200</v>
      </c>
    </row>
    <row r="4" spans="1:9" x14ac:dyDescent="0.25">
      <c r="A4" t="s">
        <v>35</v>
      </c>
      <c r="B4" s="12">
        <f>SUMIF(Tab_iniziale_2[Responsabile],A4,Tab_iniziale_2[Fatturato 2022])</f>
        <v>1617</v>
      </c>
    </row>
    <row r="5" spans="1:9" x14ac:dyDescent="0.25">
      <c r="A5" s="11" t="s">
        <v>23</v>
      </c>
      <c r="B5" s="12">
        <f>SUMIF(Tab_iniziale_2[Responsabile],A5,Tab_iniziale_2[Fatturato 2022])</f>
        <v>2699</v>
      </c>
    </row>
    <row r="6" spans="1:9" ht="15.75" thickBot="1" x14ac:dyDescent="0.3">
      <c r="A6" s="11" t="s">
        <v>33</v>
      </c>
      <c r="B6" s="12">
        <f>SUMIF(Tab_iniziale_2[Responsabile],A6,Tab_iniziale_2[Fatturato 2022])</f>
        <v>4496</v>
      </c>
    </row>
    <row r="7" spans="1:9" ht="15.75" thickTop="1" x14ac:dyDescent="0.25">
      <c r="A7" s="13" t="s">
        <v>25</v>
      </c>
      <c r="B7" s="14">
        <f>SUBTOTAL(109,Riepilogo!$B$2:$B$6)</f>
        <v>13162</v>
      </c>
    </row>
    <row r="11" spans="1:9" x14ac:dyDescent="0.25">
      <c r="A11" t="s">
        <v>0</v>
      </c>
      <c r="B11" t="s">
        <v>1</v>
      </c>
      <c r="C11" t="s">
        <v>19</v>
      </c>
      <c r="D11" t="s">
        <v>21</v>
      </c>
      <c r="E11" t="s">
        <v>39</v>
      </c>
      <c r="F11" t="s">
        <v>22</v>
      </c>
      <c r="G11" t="s">
        <v>133</v>
      </c>
      <c r="H11" t="s">
        <v>134</v>
      </c>
    </row>
    <row r="12" spans="1:9" x14ac:dyDescent="0.25">
      <c r="A12">
        <v>21</v>
      </c>
      <c r="B12" t="s">
        <v>31</v>
      </c>
      <c r="C12" t="s">
        <v>20</v>
      </c>
      <c r="D12" s="3">
        <v>44785</v>
      </c>
      <c r="E12" s="30" t="s">
        <v>48</v>
      </c>
      <c r="F12" t="s">
        <v>34</v>
      </c>
      <c r="G12" s="31">
        <v>300</v>
      </c>
      <c r="H12" s="31">
        <v>300</v>
      </c>
    </row>
    <row r="13" spans="1:9" x14ac:dyDescent="0.25">
      <c r="A13">
        <v>11</v>
      </c>
      <c r="B13" t="s">
        <v>4</v>
      </c>
      <c r="C13" t="s">
        <v>20</v>
      </c>
      <c r="D13" s="3">
        <v>44120</v>
      </c>
      <c r="E13" s="30" t="s">
        <v>40</v>
      </c>
      <c r="F13" t="s">
        <v>33</v>
      </c>
      <c r="G13" s="31">
        <v>748</v>
      </c>
      <c r="H13" s="31">
        <v>700</v>
      </c>
    </row>
    <row r="14" spans="1:9" x14ac:dyDescent="0.25">
      <c r="A14">
        <v>19</v>
      </c>
      <c r="B14" t="s">
        <v>49</v>
      </c>
      <c r="C14" t="s">
        <v>24</v>
      </c>
      <c r="D14" s="3">
        <v>44740</v>
      </c>
      <c r="E14" s="30" t="s">
        <v>50</v>
      </c>
      <c r="F14" t="s">
        <v>33</v>
      </c>
      <c r="G14" s="31">
        <v>949</v>
      </c>
      <c r="H14" s="31">
        <v>900</v>
      </c>
    </row>
    <row r="15" spans="1:9" x14ac:dyDescent="0.25">
      <c r="A15">
        <v>10</v>
      </c>
      <c r="B15" t="s">
        <v>18</v>
      </c>
      <c r="C15" t="s">
        <v>20</v>
      </c>
      <c r="D15" s="3">
        <v>44078</v>
      </c>
      <c r="E15" s="30" t="s">
        <v>45</v>
      </c>
      <c r="F15" t="s">
        <v>32</v>
      </c>
      <c r="G15" s="31">
        <v>453</v>
      </c>
      <c r="H15" s="31">
        <v>400</v>
      </c>
    </row>
    <row r="16" spans="1:9" x14ac:dyDescent="0.25">
      <c r="A16">
        <v>9</v>
      </c>
      <c r="B16" t="s">
        <v>11</v>
      </c>
      <c r="C16" t="s">
        <v>24</v>
      </c>
      <c r="D16" s="3">
        <v>44074</v>
      </c>
      <c r="E16" s="30" t="s">
        <v>44</v>
      </c>
      <c r="F16" t="s">
        <v>32</v>
      </c>
      <c r="G16" s="31">
        <v>260</v>
      </c>
      <c r="H16" s="31">
        <v>200</v>
      </c>
    </row>
    <row r="17" spans="1:10" x14ac:dyDescent="0.25">
      <c r="A17">
        <v>4</v>
      </c>
      <c r="B17" t="s">
        <v>6</v>
      </c>
      <c r="C17" t="s">
        <v>20</v>
      </c>
      <c r="D17" s="3">
        <v>43736</v>
      </c>
      <c r="E17" s="30" t="s">
        <v>47</v>
      </c>
      <c r="F17" t="s">
        <v>35</v>
      </c>
      <c r="G17" s="31">
        <v>624</v>
      </c>
      <c r="H17" s="31">
        <v>600</v>
      </c>
    </row>
    <row r="18" spans="1:10" x14ac:dyDescent="0.25">
      <c r="A18">
        <v>8</v>
      </c>
      <c r="B18" t="s">
        <v>14</v>
      </c>
      <c r="C18" t="s">
        <v>24</v>
      </c>
      <c r="D18" s="3">
        <v>43994</v>
      </c>
      <c r="E18" s="30" t="s">
        <v>41</v>
      </c>
      <c r="F18" t="s">
        <v>33</v>
      </c>
      <c r="G18" s="31">
        <v>680</v>
      </c>
      <c r="H18" s="31">
        <v>600</v>
      </c>
    </row>
    <row r="19" spans="1:10" x14ac:dyDescent="0.25">
      <c r="A19">
        <v>25</v>
      </c>
      <c r="B19" t="s">
        <v>51</v>
      </c>
      <c r="C19" t="s">
        <v>24</v>
      </c>
      <c r="D19" s="3">
        <v>45036</v>
      </c>
      <c r="E19" s="30" t="s">
        <v>44</v>
      </c>
      <c r="F19" t="s">
        <v>33</v>
      </c>
      <c r="G19" s="31">
        <v>550</v>
      </c>
      <c r="H19" s="31">
        <v>500</v>
      </c>
    </row>
    <row r="20" spans="1:10" x14ac:dyDescent="0.25">
      <c r="A20">
        <v>14</v>
      </c>
      <c r="B20" t="s">
        <v>7</v>
      </c>
      <c r="C20" t="s">
        <v>20</v>
      </c>
      <c r="D20" s="3">
        <v>44366</v>
      </c>
      <c r="E20" s="30" t="s">
        <v>46</v>
      </c>
      <c r="F20" t="s">
        <v>23</v>
      </c>
      <c r="G20" s="31">
        <v>556</v>
      </c>
      <c r="H20" s="31">
        <v>500</v>
      </c>
      <c r="J20" s="5"/>
    </row>
    <row r="21" spans="1:10" x14ac:dyDescent="0.25">
      <c r="A21">
        <v>18</v>
      </c>
      <c r="B21" t="s">
        <v>17</v>
      </c>
      <c r="C21" t="s">
        <v>20</v>
      </c>
      <c r="D21" s="3">
        <v>44696</v>
      </c>
      <c r="E21" s="30" t="s">
        <v>45</v>
      </c>
      <c r="F21" t="s">
        <v>33</v>
      </c>
      <c r="G21" s="31">
        <v>871</v>
      </c>
      <c r="H21" s="31">
        <v>800</v>
      </c>
    </row>
    <row r="22" spans="1:10" x14ac:dyDescent="0.25">
      <c r="A22">
        <v>2</v>
      </c>
      <c r="B22" t="s">
        <v>15</v>
      </c>
      <c r="C22" t="s">
        <v>24</v>
      </c>
      <c r="D22" s="3">
        <v>43626</v>
      </c>
      <c r="E22" s="30" t="s">
        <v>41</v>
      </c>
      <c r="F22" t="s">
        <v>34</v>
      </c>
      <c r="G22" s="31">
        <v>455</v>
      </c>
      <c r="H22" s="31">
        <v>400</v>
      </c>
    </row>
    <row r="23" spans="1:10" x14ac:dyDescent="0.25">
      <c r="A23">
        <v>15</v>
      </c>
      <c r="B23" t="s">
        <v>10</v>
      </c>
      <c r="C23" t="s">
        <v>20</v>
      </c>
      <c r="D23" s="3">
        <v>44424</v>
      </c>
      <c r="E23" s="30" t="s">
        <v>41</v>
      </c>
      <c r="F23" t="s">
        <v>23</v>
      </c>
      <c r="G23" s="31">
        <v>391</v>
      </c>
      <c r="H23" s="31">
        <v>400</v>
      </c>
    </row>
    <row r="24" spans="1:10" x14ac:dyDescent="0.25">
      <c r="A24">
        <v>13</v>
      </c>
      <c r="B24" t="s">
        <v>12</v>
      </c>
      <c r="C24" t="s">
        <v>24</v>
      </c>
      <c r="D24" s="3">
        <v>44295</v>
      </c>
      <c r="E24" s="30" t="s">
        <v>40</v>
      </c>
      <c r="F24" t="s">
        <v>34</v>
      </c>
      <c r="G24" s="31">
        <v>567</v>
      </c>
      <c r="H24" s="31">
        <v>500</v>
      </c>
    </row>
    <row r="25" spans="1:10" x14ac:dyDescent="0.25">
      <c r="A25">
        <v>24</v>
      </c>
      <c r="B25" t="s">
        <v>30</v>
      </c>
      <c r="C25" t="s">
        <v>24</v>
      </c>
      <c r="D25" s="3">
        <v>44997</v>
      </c>
      <c r="E25" s="30" t="s">
        <v>47</v>
      </c>
      <c r="F25" t="s">
        <v>35</v>
      </c>
      <c r="G25" s="31">
        <v>350</v>
      </c>
      <c r="H25" s="31">
        <v>300</v>
      </c>
    </row>
    <row r="26" spans="1:10" x14ac:dyDescent="0.25">
      <c r="A26">
        <v>5</v>
      </c>
      <c r="B26" t="s">
        <v>9</v>
      </c>
      <c r="C26" t="s">
        <v>20</v>
      </c>
      <c r="D26" s="3">
        <v>43764</v>
      </c>
      <c r="E26" s="30" t="s">
        <v>41</v>
      </c>
      <c r="F26" t="s">
        <v>33</v>
      </c>
      <c r="G26" s="31">
        <v>698</v>
      </c>
      <c r="H26" s="31">
        <v>700</v>
      </c>
    </row>
    <row r="27" spans="1:10" x14ac:dyDescent="0.25">
      <c r="A27">
        <v>20</v>
      </c>
      <c r="B27" t="s">
        <v>26</v>
      </c>
      <c r="C27" t="s">
        <v>20</v>
      </c>
      <c r="D27" s="3">
        <v>44776</v>
      </c>
      <c r="E27" s="30" t="s">
        <v>45</v>
      </c>
      <c r="F27" t="s">
        <v>34</v>
      </c>
      <c r="G27" s="31">
        <v>500</v>
      </c>
      <c r="H27" s="31">
        <v>500</v>
      </c>
    </row>
    <row r="28" spans="1:10" x14ac:dyDescent="0.25">
      <c r="A28">
        <v>6</v>
      </c>
      <c r="B28" t="s">
        <v>2</v>
      </c>
      <c r="C28" t="s">
        <v>24</v>
      </c>
      <c r="D28" s="3">
        <v>43798</v>
      </c>
      <c r="E28" s="30" t="s">
        <v>43</v>
      </c>
      <c r="F28" t="s">
        <v>23</v>
      </c>
      <c r="G28" s="31">
        <v>427</v>
      </c>
      <c r="H28" s="31">
        <v>400</v>
      </c>
    </row>
    <row r="29" spans="1:10" x14ac:dyDescent="0.25">
      <c r="A29">
        <v>22</v>
      </c>
      <c r="B29" t="s">
        <v>28</v>
      </c>
      <c r="C29" t="s">
        <v>24</v>
      </c>
      <c r="D29" s="3">
        <v>44912</v>
      </c>
      <c r="E29" s="30" t="s">
        <v>41</v>
      </c>
      <c r="F29" t="s">
        <v>23</v>
      </c>
      <c r="G29" s="31">
        <v>800</v>
      </c>
      <c r="H29" s="31">
        <v>800</v>
      </c>
    </row>
    <row r="30" spans="1:10" x14ac:dyDescent="0.25">
      <c r="A30">
        <v>12</v>
      </c>
      <c r="B30" t="s">
        <v>13</v>
      </c>
      <c r="C30" t="s">
        <v>24</v>
      </c>
      <c r="D30" s="3">
        <v>44167</v>
      </c>
      <c r="E30" s="30" t="s">
        <v>47</v>
      </c>
      <c r="F30" t="s">
        <v>35</v>
      </c>
      <c r="G30" s="31">
        <v>643</v>
      </c>
      <c r="H30" s="31">
        <v>600</v>
      </c>
    </row>
    <row r="31" spans="1:10" x14ac:dyDescent="0.25">
      <c r="A31">
        <v>16</v>
      </c>
      <c r="B31" t="s">
        <v>13</v>
      </c>
      <c r="C31" t="s">
        <v>20</v>
      </c>
      <c r="D31" s="3">
        <v>44547</v>
      </c>
      <c r="E31" s="30" t="s">
        <v>47</v>
      </c>
      <c r="F31" t="s">
        <v>23</v>
      </c>
      <c r="G31" s="31">
        <v>525</v>
      </c>
      <c r="H31" s="31">
        <v>500</v>
      </c>
    </row>
    <row r="32" spans="1:10" x14ac:dyDescent="0.25">
      <c r="A32">
        <v>23</v>
      </c>
      <c r="B32" t="s">
        <v>29</v>
      </c>
      <c r="C32" t="s">
        <v>20</v>
      </c>
      <c r="D32" s="3">
        <v>44913</v>
      </c>
      <c r="E32" s="30" t="s">
        <v>46</v>
      </c>
      <c r="F32" t="s">
        <v>32</v>
      </c>
      <c r="G32" s="31">
        <v>150</v>
      </c>
      <c r="H32" s="31">
        <v>100</v>
      </c>
    </row>
    <row r="33" spans="1:8" x14ac:dyDescent="0.25">
      <c r="A33">
        <v>1</v>
      </c>
      <c r="B33" t="s">
        <v>5</v>
      </c>
      <c r="C33" t="s">
        <v>24</v>
      </c>
      <c r="D33" s="3">
        <v>43572</v>
      </c>
      <c r="E33" s="30" t="s">
        <v>40</v>
      </c>
      <c r="F33" t="s">
        <v>32</v>
      </c>
      <c r="G33" s="31">
        <v>919</v>
      </c>
      <c r="H33" s="31">
        <v>900</v>
      </c>
    </row>
    <row r="34" spans="1:8" x14ac:dyDescent="0.25">
      <c r="A34">
        <v>3</v>
      </c>
      <c r="B34" t="s">
        <v>3</v>
      </c>
      <c r="C34" t="s">
        <v>20</v>
      </c>
      <c r="D34" s="3">
        <v>43670</v>
      </c>
      <c r="E34" s="30" t="s">
        <v>42</v>
      </c>
      <c r="F34" t="s">
        <v>34</v>
      </c>
      <c r="G34" s="31">
        <v>328</v>
      </c>
      <c r="H34" s="31">
        <v>300</v>
      </c>
    </row>
    <row r="35" spans="1:8" x14ac:dyDescent="0.25">
      <c r="A35">
        <v>7</v>
      </c>
      <c r="B35" t="s">
        <v>8</v>
      </c>
      <c r="C35" t="s">
        <v>24</v>
      </c>
      <c r="D35" s="3">
        <v>43847</v>
      </c>
      <c r="E35" s="30" t="s">
        <v>41</v>
      </c>
      <c r="F35" t="s">
        <v>32</v>
      </c>
      <c r="G35" s="31">
        <v>302</v>
      </c>
      <c r="H35" s="31">
        <v>300</v>
      </c>
    </row>
    <row r="36" spans="1:8" x14ac:dyDescent="0.25">
      <c r="A36">
        <v>17</v>
      </c>
      <c r="B36" t="s">
        <v>16</v>
      </c>
      <c r="C36" t="s">
        <v>20</v>
      </c>
      <c r="D36" s="3">
        <v>44598</v>
      </c>
      <c r="E36" s="30" t="s">
        <v>47</v>
      </c>
      <c r="F36" t="s">
        <v>32</v>
      </c>
      <c r="G36" s="31">
        <v>116</v>
      </c>
      <c r="H36" s="31">
        <v>100</v>
      </c>
    </row>
    <row r="37" spans="1:8" x14ac:dyDescent="0.25">
      <c r="A37" t="s">
        <v>25</v>
      </c>
      <c r="G37" s="31">
        <f>SUBTOTAL(109,Tab_iniziale_2[Fatturato 2022])</f>
        <v>13162</v>
      </c>
      <c r="H37" s="31">
        <f>SUBTOTAL(109,Tab_iniziale_2[Fatturato 2021])</f>
        <v>12300</v>
      </c>
    </row>
  </sheetData>
  <phoneticPr fontId="9" type="noConversion"/>
  <hyperlinks>
    <hyperlink ref="I1" location="'Cruscotto Grafico'!A1" display="CLICCA PER ANDARE AL CRUSCOTTO" xr:uid="{93DFC721-1360-469B-B0BA-CCA704BDC0F7}"/>
  </hyperlinks>
  <pageMargins left="0.7" right="0.7" top="0.75" bottom="0.75" header="0.3" footer="0.3"/>
  <drawing r:id="rId1"/>
  <tableParts count="2">
    <tablePart r:id="rId2"/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5C048-C12F-4DB4-B2D1-619F6F032D5C}">
  <sheetPr>
    <tabColor rgb="FF0070C0"/>
  </sheetPr>
  <dimension ref="C1:E7"/>
  <sheetViews>
    <sheetView showGridLines="0" showRowColHeaders="0" zoomScale="115" zoomScaleNormal="115" workbookViewId="0">
      <selection activeCell="C5" sqref="C5"/>
    </sheetView>
  </sheetViews>
  <sheetFormatPr defaultRowHeight="15" x14ac:dyDescent="0.25"/>
  <cols>
    <col min="1" max="1" width="18.28515625" customWidth="1"/>
    <col min="2" max="2" width="18.42578125" customWidth="1"/>
    <col min="3" max="3" width="19.28515625" bestFit="1" customWidth="1"/>
    <col min="4" max="5" width="9.5703125" bestFit="1" customWidth="1"/>
    <col min="6" max="6" width="8.7109375" bestFit="1" customWidth="1"/>
    <col min="7" max="7" width="8.42578125" bestFit="1" customWidth="1"/>
    <col min="8" max="8" width="7" bestFit="1" customWidth="1"/>
    <col min="9" max="9" width="7.7109375" bestFit="1" customWidth="1"/>
    <col min="10" max="12" width="8.42578125" bestFit="1" customWidth="1"/>
    <col min="13" max="13" width="16" bestFit="1" customWidth="1"/>
  </cols>
  <sheetData>
    <row r="1" spans="3:5" x14ac:dyDescent="0.25">
      <c r="C1" s="6" t="s">
        <v>22</v>
      </c>
      <c r="D1" t="s">
        <v>135</v>
      </c>
      <c r="E1" t="s">
        <v>136</v>
      </c>
    </row>
    <row r="2" spans="3:5" x14ac:dyDescent="0.25">
      <c r="C2" s="7" t="s">
        <v>34</v>
      </c>
      <c r="D2" s="8">
        <v>2150</v>
      </c>
      <c r="E2" s="8">
        <v>2000</v>
      </c>
    </row>
    <row r="3" spans="3:5" x14ac:dyDescent="0.25">
      <c r="C3" s="7" t="s">
        <v>32</v>
      </c>
      <c r="D3" s="8">
        <v>2200</v>
      </c>
      <c r="E3" s="8">
        <v>2000</v>
      </c>
    </row>
    <row r="4" spans="3:5" x14ac:dyDescent="0.25">
      <c r="C4" s="7" t="s">
        <v>35</v>
      </c>
      <c r="D4" s="8">
        <v>1617</v>
      </c>
      <c r="E4" s="8">
        <v>1500</v>
      </c>
    </row>
    <row r="5" spans="3:5" x14ac:dyDescent="0.25">
      <c r="C5" s="7" t="s">
        <v>23</v>
      </c>
      <c r="D5" s="8">
        <v>2699</v>
      </c>
      <c r="E5" s="8">
        <v>2600</v>
      </c>
    </row>
    <row r="6" spans="3:5" x14ac:dyDescent="0.25">
      <c r="C6" s="7" t="s">
        <v>33</v>
      </c>
      <c r="D6" s="8">
        <v>4496</v>
      </c>
      <c r="E6" s="8">
        <v>4200</v>
      </c>
    </row>
    <row r="7" spans="3:5" x14ac:dyDescent="0.25">
      <c r="C7" s="7" t="s">
        <v>37</v>
      </c>
      <c r="D7" s="8">
        <v>13162</v>
      </c>
      <c r="E7" s="8">
        <v>12300</v>
      </c>
    </row>
  </sheetData>
  <pageMargins left="0.7" right="0.7" top="0.75" bottom="0.75" header="0.3" footer="0.3"/>
  <pageSetup paperSize="9" orientation="portrait" r:id="rId2"/>
  <drawing r:id="rId3"/>
  <picture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A8EE5-5613-4A77-9DFE-7F2B13A3B668}">
  <sheetPr>
    <tabColor rgb="FFFF0000"/>
  </sheetPr>
  <dimension ref="A3:B6"/>
  <sheetViews>
    <sheetView workbookViewId="0">
      <selection activeCell="C27" sqref="C27"/>
    </sheetView>
  </sheetViews>
  <sheetFormatPr defaultRowHeight="15" x14ac:dyDescent="0.25"/>
  <cols>
    <col min="1" max="1" width="19.28515625" bestFit="1" customWidth="1"/>
    <col min="2" max="2" width="9.5703125" bestFit="1" customWidth="1"/>
    <col min="3" max="4" width="24" bestFit="1" customWidth="1"/>
    <col min="5" max="6" width="30" bestFit="1" customWidth="1"/>
  </cols>
  <sheetData>
    <row r="3" spans="1:2" x14ac:dyDescent="0.25">
      <c r="A3" s="6" t="s">
        <v>36</v>
      </c>
      <c r="B3" t="s">
        <v>135</v>
      </c>
    </row>
    <row r="4" spans="1:2" x14ac:dyDescent="0.25">
      <c r="A4" s="7" t="s">
        <v>24</v>
      </c>
      <c r="B4">
        <v>6902</v>
      </c>
    </row>
    <row r="5" spans="1:2" x14ac:dyDescent="0.25">
      <c r="A5" s="7" t="s">
        <v>20</v>
      </c>
      <c r="B5">
        <v>6260</v>
      </c>
    </row>
    <row r="6" spans="1:2" x14ac:dyDescent="0.25">
      <c r="A6" s="7" t="s">
        <v>37</v>
      </c>
      <c r="B6">
        <v>13162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CBBC2-C3FD-4E53-A090-E989B6847AC8}">
  <sheetPr>
    <tabColor rgb="FFFF0000"/>
  </sheetPr>
  <dimension ref="A1:G9"/>
  <sheetViews>
    <sheetView workbookViewId="0">
      <selection activeCell="G15" sqref="G15"/>
    </sheetView>
  </sheetViews>
  <sheetFormatPr defaultRowHeight="15" x14ac:dyDescent="0.25"/>
  <cols>
    <col min="1" max="1" width="19.28515625" bestFit="1" customWidth="1"/>
    <col min="2" max="2" width="21.28515625" bestFit="1" customWidth="1"/>
    <col min="3" max="5" width="9.5703125" bestFit="1" customWidth="1"/>
    <col min="6" max="7" width="15.42578125" bestFit="1" customWidth="1"/>
  </cols>
  <sheetData>
    <row r="1" spans="1:7" x14ac:dyDescent="0.25">
      <c r="B1" s="6" t="s">
        <v>38</v>
      </c>
    </row>
    <row r="2" spans="1:7" x14ac:dyDescent="0.25">
      <c r="B2" t="s">
        <v>24</v>
      </c>
      <c r="D2" t="s">
        <v>20</v>
      </c>
      <c r="F2" t="s">
        <v>137</v>
      </c>
      <c r="G2" t="s">
        <v>138</v>
      </c>
    </row>
    <row r="3" spans="1:7" x14ac:dyDescent="0.25">
      <c r="A3" s="6" t="s">
        <v>36</v>
      </c>
      <c r="B3" t="s">
        <v>135</v>
      </c>
      <c r="C3" t="s">
        <v>136</v>
      </c>
      <c r="D3" t="s">
        <v>135</v>
      </c>
      <c r="E3" t="s">
        <v>136</v>
      </c>
    </row>
    <row r="4" spans="1:7" x14ac:dyDescent="0.25">
      <c r="A4" s="7" t="s">
        <v>34</v>
      </c>
      <c r="B4" s="4">
        <v>1022</v>
      </c>
      <c r="C4" s="4">
        <v>900</v>
      </c>
      <c r="D4" s="4">
        <v>1128</v>
      </c>
      <c r="E4" s="4">
        <v>1100</v>
      </c>
      <c r="F4" s="4">
        <v>2150</v>
      </c>
      <c r="G4" s="4">
        <v>2000</v>
      </c>
    </row>
    <row r="5" spans="1:7" x14ac:dyDescent="0.25">
      <c r="A5" s="7" t="s">
        <v>32</v>
      </c>
      <c r="B5" s="4">
        <v>1481</v>
      </c>
      <c r="C5" s="4">
        <v>1400</v>
      </c>
      <c r="D5" s="4">
        <v>719</v>
      </c>
      <c r="E5" s="4">
        <v>600</v>
      </c>
      <c r="F5" s="4">
        <v>2200</v>
      </c>
      <c r="G5" s="4">
        <v>2000</v>
      </c>
    </row>
    <row r="6" spans="1:7" x14ac:dyDescent="0.25">
      <c r="A6" s="7" t="s">
        <v>35</v>
      </c>
      <c r="B6" s="4">
        <v>993</v>
      </c>
      <c r="C6" s="4">
        <v>900</v>
      </c>
      <c r="D6" s="4">
        <v>624</v>
      </c>
      <c r="E6" s="4">
        <v>600</v>
      </c>
      <c r="F6" s="4">
        <v>1617</v>
      </c>
      <c r="G6" s="4">
        <v>1500</v>
      </c>
    </row>
    <row r="7" spans="1:7" x14ac:dyDescent="0.25">
      <c r="A7" s="7" t="s">
        <v>23</v>
      </c>
      <c r="B7" s="4">
        <v>1227</v>
      </c>
      <c r="C7" s="4">
        <v>1200</v>
      </c>
      <c r="D7" s="4">
        <v>1472</v>
      </c>
      <c r="E7" s="4">
        <v>1400</v>
      </c>
      <c r="F7" s="4">
        <v>2699</v>
      </c>
      <c r="G7" s="4">
        <v>2600</v>
      </c>
    </row>
    <row r="8" spans="1:7" x14ac:dyDescent="0.25">
      <c r="A8" s="7" t="s">
        <v>33</v>
      </c>
      <c r="B8" s="4">
        <v>2179</v>
      </c>
      <c r="C8" s="4">
        <v>2000</v>
      </c>
      <c r="D8" s="4">
        <v>2317</v>
      </c>
      <c r="E8" s="4">
        <v>2200</v>
      </c>
      <c r="F8" s="4">
        <v>4496</v>
      </c>
      <c r="G8" s="4">
        <v>4200</v>
      </c>
    </row>
    <row r="9" spans="1:7" x14ac:dyDescent="0.25">
      <c r="A9" s="7" t="s">
        <v>37</v>
      </c>
      <c r="B9" s="4">
        <v>6902</v>
      </c>
      <c r="C9" s="4">
        <v>6400</v>
      </c>
      <c r="D9" s="4">
        <v>6260</v>
      </c>
      <c r="E9" s="4">
        <v>5900</v>
      </c>
      <c r="F9" s="4">
        <v>13162</v>
      </c>
      <c r="G9" s="4">
        <v>12300</v>
      </c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CC120-B6CB-4C38-8F95-87CC0E1FFD6F}">
  <sheetPr>
    <tabColor rgb="FFFF0000"/>
  </sheetPr>
  <dimension ref="A1:K3"/>
  <sheetViews>
    <sheetView workbookViewId="0">
      <selection activeCell="A7" sqref="A7"/>
    </sheetView>
  </sheetViews>
  <sheetFormatPr defaultRowHeight="15" x14ac:dyDescent="0.25"/>
  <cols>
    <col min="1" max="1" width="9.140625" bestFit="1" customWidth="1"/>
    <col min="2" max="2" width="21.28515625" bestFit="1" customWidth="1"/>
    <col min="3" max="3" width="7" bestFit="1" customWidth="1"/>
    <col min="4" max="4" width="6" bestFit="1" customWidth="1"/>
    <col min="5" max="5" width="7.5703125" bestFit="1" customWidth="1"/>
    <col min="6" max="6" width="11.140625" bestFit="1" customWidth="1"/>
    <col min="7" max="7" width="8.140625" bestFit="1" customWidth="1"/>
    <col min="8" max="8" width="9.7109375" bestFit="1" customWidth="1"/>
    <col min="9" max="9" width="8.5703125" bestFit="1" customWidth="1"/>
    <col min="10" max="10" width="7.28515625" bestFit="1" customWidth="1"/>
    <col min="11" max="11" width="8.7109375" bestFit="1" customWidth="1"/>
    <col min="12" max="13" width="7.28515625" bestFit="1" customWidth="1"/>
    <col min="14" max="14" width="19.28515625" bestFit="1" customWidth="1"/>
  </cols>
  <sheetData>
    <row r="1" spans="1:11" x14ac:dyDescent="0.25">
      <c r="B1" s="6" t="s">
        <v>38</v>
      </c>
    </row>
    <row r="2" spans="1:11" x14ac:dyDescent="0.25">
      <c r="B2" t="s">
        <v>44</v>
      </c>
      <c r="C2" t="s">
        <v>46</v>
      </c>
      <c r="D2" t="s">
        <v>40</v>
      </c>
      <c r="E2" t="s">
        <v>48</v>
      </c>
      <c r="F2" t="s">
        <v>41</v>
      </c>
      <c r="G2" t="s">
        <v>43</v>
      </c>
      <c r="H2" t="s">
        <v>42</v>
      </c>
      <c r="I2" t="s">
        <v>45</v>
      </c>
      <c r="J2" t="s">
        <v>47</v>
      </c>
      <c r="K2" t="s">
        <v>50</v>
      </c>
    </row>
    <row r="3" spans="1:11" x14ac:dyDescent="0.25">
      <c r="A3" t="s">
        <v>135</v>
      </c>
      <c r="B3">
        <v>810</v>
      </c>
      <c r="C3">
        <v>706</v>
      </c>
      <c r="D3">
        <v>2234</v>
      </c>
      <c r="E3">
        <v>300</v>
      </c>
      <c r="F3">
        <v>3326</v>
      </c>
      <c r="G3">
        <v>427</v>
      </c>
      <c r="H3">
        <v>328</v>
      </c>
      <c r="I3">
        <v>1824</v>
      </c>
      <c r="J3">
        <v>2258</v>
      </c>
      <c r="K3">
        <v>949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e d f d e 7 f - 9 3 8 4 - 4 2 6 f - 9 2 a 0 - f a a 6 d c a 1 1 7 d b "   x m l n s = " h t t p : / / s c h e m a s . m i c r o s o f t . c o m / D a t a M a s h u p " > A A A A A E s E A A B Q S w M E F A A C A A g A 8 H C 0 V u G d A F u l A A A A 9 g A A A B I A H A B D b 2 5 m a W c v U G F j a 2 F n Z S 5 4 b W w g o h g A K K A U A A A A A A A A A A A A A A A A A A A A A A A A A A A A h Y 9 N D o I w G E S v Q r q n P 0 i M I R 9 l 4 c p E E h O N c d u U C o 1 Q D C 2 W u 7 n w S F 5 B j K L u X M 6 b t 5 i 5 X 2 + Q D U 0 d X F R n d W t S x D B F g T K y L b Q p U 9 S 7 Y 7 h A G Y e N k C d R q m C U j U 0 G W 6 S o c u 6 c E O K 9 x 3 6 G 2 6 4 k E a W M H P L 1 V l a q E e g j 6 / 9 y q I 1 1 w k i F O O x f Y 3 i E G Z v j m M a Y A p k g 5 N p 8 h W j c + 2 x / I C z 7 2 v W d 4 t q F q x 2 Q K Q J 5 f + A P U E s D B B Q A A g A I A P B w t F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w c L R W v K J g s U Q B A A C W A g A A E w A c A E Z v c m 1 1 b G F z L 1 N l Y 3 R p b 2 4 x L m 0 g o h g A K K A U A A A A A A A A A A A A A A A A A A A A A A A A A A A A d V H B a g I x F L w v 7 D + E 9 L K C L F 0 p v Y i H s m 2 h h 1 Z Y p T 2 I l J h 9 6 s P s e 5 J E s I r / 3 q z b W s V t L o G Z N 5 P J P A f a I 5 M Y N X f W j 6 M 4 c k t l o R R j N f t E w h 0 q A 2 I g D P g 4 E u E M L S 6 Q a u h p q 8 G k + c Z a I P / B d j V j X i W d / e R N V T C Q 5 w Z y e p j k T D 4 M T r u N z 4 1 8 5 R L n q J V n 4 X H N m Q y e Q W Q g H V t F b s 6 2 y t l s K h p / r c E l P w 9 3 9 3 u Z B 6 U G 2 R U v 5 O / v 0 p o / d E X A D Y Y X a s I H S H j Y + i P + i H q J y q p d + G Q L q 7 w S S F p Z 1 P z L l s o 3 n g U s W l U F u D W T U z M 0 1 + S 7 M m x B 9 G 5 7 v e u U f 2 R 2 S R 4 6 p 2 4 K J K 6 Q Q g i h 2 T C F A K d 2 C q B Q c F O N S 1 p 6 r C u 6 T C C f l f c b W 4 8 c k Z Y c l y O Z P E 8 z t G W T J a x g e Z Z k x N Y n r W G P W z p t I + j B p g 9 O A w W j R b C O I 6 R / 3 P v f U E s B A i 0 A F A A C A A g A 8 H C 0 V u G d A F u l A A A A 9 g A A A B I A A A A A A A A A A A A A A A A A A A A A A E N v b m Z p Z y 9 Q Y W N r Y W d l L n h t b F B L A Q I t A B Q A A g A I A P B w t F Y P y u m r p A A A A O k A A A A T A A A A A A A A A A A A A A A A A P E A A A B b Q 2 9 u d G V u d F 9 U e X B l c 1 0 u e G 1 s U E s B A i 0 A F A A C A A g A 8 H C 0 V r y i Y L F E A Q A A l g I A A B M A A A A A A A A A A A A A A A A A 4 g E A A E Z v c m 1 1 b G F z L 1 N l Y 3 R p b 2 4 x L m 1 Q S w U G A A A A A A M A A w D C A A A A c w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S A 4 A A A A A A A A m D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X 2 l u a X p p Y W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6 a W 9 u Z S I g L z 4 8 R W 5 0 c n k g V H l w Z T 0 i R m l s b F R h c m d l d C I g V m F s d W U 9 I n N U Y W J f a W 5 p e m l h b G V f M i I g L z 4 8 R W 5 0 c n k g V H l w Z T 0 i R m l s b G V k Q 2 9 t c G x l d G V S Z X N 1 b H R U b 1 d v c m t z a G V l d C I g V m F s d W U 9 I m w x I i A v P j x F b n R y e S B U e X B l P S J G a W x s T G F z d F V w Z G F 0 Z W Q i I F Z h b H V l P S J k M j A y M y 0 w N S 0 y M F Q x M j o w N z o z M y 4 w O D E 4 N T g y W i I g L z 4 8 R W 5 0 c n k g V H l w Z T 0 i R m l s b E N v b H V t b l R 5 c G V z I i B W Y W x 1 Z T 0 i c 0 F 3 W U d D U V l H Q X d N P S I g L z 4 8 R W 5 0 c n k g V H l w Z T 0 i U X V l c n l J R C I g V m F s d W U 9 I n N h N j V j M 2 J i Z S 0 3 O D E x L T Q y Z D E t O D I 3 O S 0 4 N W Q 0 M z k 0 M m J i M D Q i I C 8 + P E V u d H J 5 I F R 5 c G U 9 I k Z p b G x D b 2 x 1 b W 5 O Y W 1 l c y I g V m F s d W U 9 I n N b J n F 1 b 3 Q 7 Q 2 9 k a W N l J n F 1 b 3 Q 7 L C Z x d W 9 0 O 0 N s a W V u d G U m c X V v d D s s J n F 1 b 3 Q 7 R G l j a G l h c m F 6 a W 9 u Z S Z x d W 9 0 O y w m c X V v d D t E Y X R h I G l u Y 2 F y a W N v J n F 1 b 3 Q 7 L C Z x d W 9 0 O 1 J l Z 2 l v b m U m c X V v d D s s J n F 1 b 3 Q 7 U m V z c G 9 u c 2 F i a W x l J n F 1 b 3 Q 7 L C Z x d W 9 0 O 0 Z h d H R 1 c m F 0 b y A y M D I y J n F 1 b 3 Q 7 L C Z x d W 9 0 O 0 Z h d H R 1 c m F 0 b y A y M D I x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j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X 2 l u a X p p Y W x l L 0 F 1 d G 9 S Z W 1 v d m V k Q 2 9 s d W 1 u c z E u e 0 N v Z G l j Z S w w f S Z x d W 9 0 O y w m c X V v d D t T Z W N 0 a W 9 u M S 9 U Y W J f a W 5 p e m l h b G U v Q X V 0 b 1 J l b W 9 2 Z W R D b 2 x 1 b W 5 z M S 5 7 Q 2 x p Z W 5 0 Z S w x f S Z x d W 9 0 O y w m c X V v d D t T Z W N 0 a W 9 u M S 9 U Y W J f a W 5 p e m l h b G U v Q X V 0 b 1 J l b W 9 2 Z W R D b 2 x 1 b W 5 z M S 5 7 R G l j a G l h c m F 6 a W 9 u Z S w y f S Z x d W 9 0 O y w m c X V v d D t T Z W N 0 a W 9 u M S 9 U Y W J f a W 5 p e m l h b G U v Q X V 0 b 1 J l b W 9 2 Z W R D b 2 x 1 b W 5 z M S 5 7 R G F 0 Y S B p b m N h c m l j b y w z f S Z x d W 9 0 O y w m c X V v d D t T Z W N 0 a W 9 u M S 9 U Y W J f a W 5 p e m l h b G U v Q X V 0 b 1 J l b W 9 2 Z W R D b 2 x 1 b W 5 z M S 5 7 U m V n a W 9 u Z S w 0 f S Z x d W 9 0 O y w m c X V v d D t T Z W N 0 a W 9 u M S 9 U Y W J f a W 5 p e m l h b G U v Q X V 0 b 1 J l b W 9 2 Z W R D b 2 x 1 b W 5 z M S 5 7 U m V z c G 9 u c 2 F i a W x l L D V 9 J n F 1 b 3 Q 7 L C Z x d W 9 0 O 1 N l Y 3 R p b 2 4 x L 1 R h Y l 9 p b m l 6 a W F s Z S 9 B d X R v U m V t b 3 Z l Z E N v b H V t b n M x L n t G Y X R 0 d X J h d G 8 g M j A y M i w 2 f S Z x d W 9 0 O y w m c X V v d D t T Z W N 0 a W 9 u M S 9 U Y W J f a W 5 p e m l h b G U v Q X V 0 b 1 J l b W 9 2 Z W R D b 2 x 1 b W 5 z M S 5 7 R m F 0 d H V y Y X R v I D I w M j E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V G F i X 2 l u a X p p Y W x l L 0 F 1 d G 9 S Z W 1 v d m V k Q 2 9 s d W 1 u c z E u e 0 N v Z G l j Z S w w f S Z x d W 9 0 O y w m c X V v d D t T Z W N 0 a W 9 u M S 9 U Y W J f a W 5 p e m l h b G U v Q X V 0 b 1 J l b W 9 2 Z W R D b 2 x 1 b W 5 z M S 5 7 Q 2 x p Z W 5 0 Z S w x f S Z x d W 9 0 O y w m c X V v d D t T Z W N 0 a W 9 u M S 9 U Y W J f a W 5 p e m l h b G U v Q X V 0 b 1 J l b W 9 2 Z W R D b 2 x 1 b W 5 z M S 5 7 R G l j a G l h c m F 6 a W 9 u Z S w y f S Z x d W 9 0 O y w m c X V v d D t T Z W N 0 a W 9 u M S 9 U Y W J f a W 5 p e m l h b G U v Q X V 0 b 1 J l b W 9 2 Z W R D b 2 x 1 b W 5 z M S 5 7 R G F 0 Y S B p b m N h c m l j b y w z f S Z x d W 9 0 O y w m c X V v d D t T Z W N 0 a W 9 u M S 9 U Y W J f a W 5 p e m l h b G U v Q X V 0 b 1 J l b W 9 2 Z W R D b 2 x 1 b W 5 z M S 5 7 U m V n a W 9 u Z S w 0 f S Z x d W 9 0 O y w m c X V v d D t T Z W N 0 a W 9 u M S 9 U Y W J f a W 5 p e m l h b G U v Q X V 0 b 1 J l b W 9 2 Z W R D b 2 x 1 b W 5 z M S 5 7 U m V z c G 9 u c 2 F i a W x l L D V 9 J n F 1 b 3 Q 7 L C Z x d W 9 0 O 1 N l Y 3 R p b 2 4 x L 1 R h Y l 9 p b m l 6 a W F s Z S 9 B d X R v U m V t b 3 Z l Z E N v b H V t b n M x L n t G Y X R 0 d X J h d G 8 g M j A y M i w 2 f S Z x d W 9 0 O y w m c X V v d D t T Z W N 0 a W 9 u M S 9 U Y W J f a W 5 p e m l h b G U v Q X V 0 b 1 J l b W 9 2 Z W R D b 2 x 1 b W 5 z M S 5 7 R m F 0 d H V y Y X R v I D I w M j E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l 9 p b m l 6 a W F s Z S 9 P c m l n a W 5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2 l u a X p p Y W x l L 0 9 y Z G l u Y X R l J T I w c m l n a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f a W 5 p e m l h b G U v T W 9 k a W Z p Y 2 F 0 b y U y M H R p c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2 l u a X p p Y W x l L 1 J p b m 9 t a W 5 h d G U l M j B j b 2 x v b m 5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J e j 9 y s L T c t L u 7 g G 8 i o 6 Q m 0 A A A A A A g A A A A A A E G Y A A A A B A A A g A A A A c R b S t P f n L O D s h y + 2 C 7 q J 5 e F + Z a k S C + L K e V / k R U D y + H s A A A A A D o A A A A A C A A A g A A A A L s p 4 O r m e Y 1 S 5 k P y b l u N E N l j c Z 1 8 n y 7 R F p A Y w q L y Z y I Z Q A A A A Y L o w n 8 Y 9 m 2 B T e + C v L R x N O T q V 3 1 n 3 7 4 2 N 4 d W C u 0 M b W A p u X M I L Z S K g u B p C 4 O k W r I z d A R n 4 w G h I d w d 3 F 7 r 0 I S g B B y 9 a 7 f x y J p 5 S J z S 6 V l H Z g D h A A A A A a 1 H u T z m x W X 7 x f z B U f b s / R Z E L j p o L v 1 7 Y T e + d f S n + 5 Y 3 x r O n 3 r n + A 6 X n R E N F B R i T w H 7 n b H y g T 2 y L z / W z 4 1 p F R 9 Q = = < / D a t a M a s h u p > 
</file>

<file path=customXml/itemProps1.xml><?xml version="1.0" encoding="utf-8"?>
<ds:datastoreItem xmlns:ds="http://schemas.openxmlformats.org/officeDocument/2006/customXml" ds:itemID="{80029BCC-7CA3-4474-9637-B808530EE8D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9</vt:i4>
      </vt:variant>
      <vt:variant>
        <vt:lpstr>Intervalli denominati</vt:lpstr>
      </vt:variant>
      <vt:variant>
        <vt:i4>2</vt:i4>
      </vt:variant>
    </vt:vector>
  </HeadingPairs>
  <TitlesOfParts>
    <vt:vector size="11" baseType="lpstr">
      <vt:lpstr>Trucchi vari</vt:lpstr>
      <vt:lpstr>GRIGLIA NO FORMATTATA</vt:lpstr>
      <vt:lpstr>GRIGLIA</vt:lpstr>
      <vt:lpstr>TAB Inserimento Clienti</vt:lpstr>
      <vt:lpstr>Riepilogo</vt:lpstr>
      <vt:lpstr>Cruscotto Grafico</vt:lpstr>
      <vt:lpstr>Foglio1</vt:lpstr>
      <vt:lpstr>Foglio2</vt:lpstr>
      <vt:lpstr>Foglio3</vt:lpstr>
      <vt:lpstr>MAIL_CELLE</vt:lpstr>
      <vt:lpstr>UTILE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Daniele Fiocco</dc:creator>
  <cp:lastModifiedBy>Elisa Branco</cp:lastModifiedBy>
  <cp:lastPrinted>2023-05-20T12:40:55Z</cp:lastPrinted>
  <dcterms:created xsi:type="dcterms:W3CDTF">2023-04-05T10:09:31Z</dcterms:created>
  <dcterms:modified xsi:type="dcterms:W3CDTF">2024-02-26T11:00:32Z</dcterms:modified>
</cp:coreProperties>
</file>